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003_ROZPRACOV\2022\D22016_Meziricko_most\00_archiv\05_PDPS_cistopis\Rozpocet_02-26_OTSK-2025\"/>
    </mc:Choice>
  </mc:AlternateContent>
  <bookViews>
    <workbookView xWindow="0" yWindow="0" windowWidth="0" windowHeight="0"/>
  </bookViews>
  <sheets>
    <sheet name="Rekapitulace" sheetId="7" r:id="rId1"/>
    <sheet name="SO 000" sheetId="2" r:id="rId2"/>
    <sheet name="SO 001" sheetId="3" r:id="rId3"/>
    <sheet name="SO 101" sheetId="4" r:id="rId4"/>
    <sheet name="SO 181" sheetId="5" r:id="rId5"/>
    <sheet name="SO 201" sheetId="6" r:id="rId6"/>
  </sheets>
  <calcPr/>
</workbook>
</file>

<file path=xl/calcChain.xml><?xml version="1.0" encoding="utf-8"?>
<calcChain xmlns="http://schemas.openxmlformats.org/spreadsheetml/2006/main">
  <c i="7" l="1" r="E14"/>
  <c r="D14"/>
  <c r="C14"/>
  <c r="E13"/>
  <c r="D13"/>
  <c r="C13"/>
  <c r="E12"/>
  <c r="D12"/>
  <c r="C12"/>
  <c r="E11"/>
  <c r="D11"/>
  <c r="C11"/>
  <c r="E10"/>
  <c r="D10"/>
  <c r="C10"/>
  <c r="C7"/>
  <c r="C6"/>
  <c i="6" r="I3"/>
  <c r="I142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I133"/>
  <c r="O138"/>
  <c r="I138"/>
  <c r="O134"/>
  <c r="I134"/>
  <c r="I104"/>
  <c r="O129"/>
  <c r="I129"/>
  <c r="O125"/>
  <c r="I125"/>
  <c r="O121"/>
  <c r="I121"/>
  <c r="O117"/>
  <c r="I117"/>
  <c r="O113"/>
  <c r="I113"/>
  <c r="O109"/>
  <c r="I109"/>
  <c r="O105"/>
  <c r="I105"/>
  <c r="I99"/>
  <c r="O100"/>
  <c r="I100"/>
  <c r="I82"/>
  <c r="O95"/>
  <c r="I95"/>
  <c r="O91"/>
  <c r="I91"/>
  <c r="O87"/>
  <c r="I87"/>
  <c r="O83"/>
  <c r="I83"/>
  <c r="I65"/>
  <c r="O78"/>
  <c r="I78"/>
  <c r="O74"/>
  <c r="I74"/>
  <c r="O70"/>
  <c r="I70"/>
  <c r="O66"/>
  <c r="I66"/>
  <c r="I44"/>
  <c r="O61"/>
  <c r="I61"/>
  <c r="O57"/>
  <c r="I57"/>
  <c r="O53"/>
  <c r="I53"/>
  <c r="O49"/>
  <c r="I49"/>
  <c r="O45"/>
  <c r="I45"/>
  <c r="I8"/>
  <c r="O40"/>
  <c r="I40"/>
  <c r="O36"/>
  <c r="I36"/>
  <c r="O32"/>
  <c r="I32"/>
  <c r="O28"/>
  <c r="I28"/>
  <c r="O24"/>
  <c r="I24"/>
  <c r="O20"/>
  <c r="I20"/>
  <c r="O16"/>
  <c r="I16"/>
  <c r="O12"/>
  <c r="I12"/>
  <c r="O9"/>
  <c r="I9"/>
  <c i="5" r="I3"/>
  <c r="I13"/>
  <c r="O14"/>
  <c r="I14"/>
  <c r="I12"/>
  <c r="I8"/>
  <c r="O9"/>
  <c r="I9"/>
  <c i="4" r="I3"/>
  <c r="I124"/>
  <c r="O160"/>
  <c r="I160"/>
  <c r="O156"/>
  <c r="I156"/>
  <c r="O152"/>
  <c r="I152"/>
  <c r="O148"/>
  <c r="I148"/>
  <c r="O144"/>
  <c r="I144"/>
  <c r="O141"/>
  <c r="I141"/>
  <c r="O137"/>
  <c r="I137"/>
  <c r="O133"/>
  <c r="I133"/>
  <c r="O129"/>
  <c r="I129"/>
  <c r="O125"/>
  <c r="I125"/>
  <c r="I71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I62"/>
  <c r="O67"/>
  <c r="I67"/>
  <c r="O63"/>
  <c r="I63"/>
  <c r="I17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34"/>
  <c r="O59"/>
  <c r="I59"/>
  <c r="O55"/>
  <c r="I55"/>
  <c r="O51"/>
  <c r="I51"/>
  <c r="O47"/>
  <c r="I47"/>
  <c r="O43"/>
  <c r="I43"/>
  <c r="O39"/>
  <c r="I39"/>
  <c r="O35"/>
  <c r="I35"/>
  <c r="I25"/>
  <c r="O30"/>
  <c r="I30"/>
  <c r="O26"/>
  <c r="I26"/>
  <c r="I8"/>
  <c r="O21"/>
  <c r="I21"/>
  <c r="O17"/>
  <c r="I17"/>
  <c r="O13"/>
  <c r="I13"/>
  <c r="O9"/>
  <c r="I9"/>
  <c i="2" r="I3"/>
  <c r="I8"/>
  <c r="O55"/>
  <c r="I55"/>
  <c r="O52"/>
  <c r="I52"/>
  <c r="O49"/>
  <c r="I49"/>
  <c r="O46"/>
  <c r="I46"/>
  <c r="O43"/>
  <c r="I43"/>
  <c r="O40"/>
  <c r="I40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<sst xmlns="http://schemas.openxmlformats.org/spreadsheetml/2006/main">
  <si>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</si>
  <si>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</si>
  <si>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</si>
  <si>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D22016 - III/11271 Meziříčko - most ev.č. 11271-2 - varianta s recyklací - ver. 01/2026 (OTSKP 2025)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</si>
  <si>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</si>
  <si>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</si>
  <si>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</si>
  <si>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</si>
  <si>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</si>
  <si>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</si>
  <si>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</si>
  <si>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</si>
  <si>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</si>
  <si>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001</t>
  </si>
  <si>
    <t>Demolice mostu</t>
  </si>
  <si>
    <t>SO 101</t>
  </si>
  <si>
    <t>Úprava komunikace III/11271</t>
  </si>
  <si>
    <t>SO 181</t>
  </si>
  <si>
    <t>Dopravně-inženýrská opatření</t>
  </si>
  <si>
    <t>SO 201</t>
  </si>
  <si>
    <t>Most ev.č. 11271-2</t>
  </si>
  <si>
    <t>Soupis prací objektu</t>
  </si>
  <si>
    <t>S</t>
  </si>
  <si>
    <t>Stavba:</t>
  </si>
  <si>
    <t>D22016</t>
  </si>
  <si>
    <t>III/11271 Meziříčko - most ev.č. 11271-2 - varianta s recyklací - ver. 01/2026 (OTSKP 2025)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</si>
  <si>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</si>
  <si>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</si>
  <si>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</si>
  <si>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</si>
  <si>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</si>
  <si>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</si>
  <si>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</si>
  <si>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</si>
  <si>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</si>
  <si>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</si>
  <si>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</si>
  <si>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</si>
  <si>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</si>
  <si>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</si>
  <si>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</si>
  <si>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</si>
  <si>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</si>
  <si>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02510</t>
  </si>
  <si>
    <t/>
  </si>
  <si>
    <t>ZKOUŠENÍ MATERIÁLŮ ZKUŠEBNOU ZHOTOVITELE</t>
  </si>
  <si>
    <t>KPL</t>
  </si>
  <si>
    <t>OTSKP ~ 2025</t>
  </si>
  <si>
    <t>PP</t>
  </si>
  <si>
    <t>Zkoušení materiálů dle požadavku TDS a objednatele, čerpání se souhlasem objednatele._x000d_
Stanovení receptury recyklace za studena pro vrstvu s obsahem PAU na základě zkoušky recyklátu</t>
  </si>
  <si>
    <t>TS</t>
  </si>
  <si>
    <t>Položka zahrnuje:
- veškeré náklady spojené s objednatelem požadovanými zkouškami
Položka nezahrnuje:
- x</t>
  </si>
  <si>
    <t>02610</t>
  </si>
  <si>
    <t>ZKOUŠENÍ KONSTRUKCÍ A PRACÍ ZKUŠEBNOU ZHOTOVITELE</t>
  </si>
  <si>
    <t>Včetně zkoušek modulu přetvárnosti na pláni, štěrkových vrstvách a základové spáře, vše dle platných ČSN, ČSN EN, TP, TKP – normy, podmínky v souladu s odkazy v PD, SOD, OP; čerpání se souhlasem objednatele</t>
  </si>
  <si>
    <t>02910</t>
  </si>
  <si>
    <t>OSTATNÍ POŽADAVKY - ZEMĚMĚŘICKÁ MĚŘENÍ VE VÝSTAVBĚ</t>
  </si>
  <si>
    <t>Zaměření skutečného provedení stavby na podkladu katastrální mapy včetně výškopisu dle požadavku stavebního povolení 3 paré - 1x zhotovitel, 2x objednatel, 1x na el. nosiči. Včetně podkladů pro digitální technickou mapu (DTM)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</si>
  <si>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</si>
  <si>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B</t>
  </si>
  <si>
    <t>Geometrický plán pro zápis do KN dle upřesnění TDS</t>
  </si>
  <si>
    <t>02911</t>
  </si>
  <si>
    <t>OSTATNÍ POŽADAVKY - ZEMĚMĚŘICKÉ ZAMĚŘENÍ</t>
  </si>
  <si>
    <t>HM</t>
  </si>
  <si>
    <t>Geometrické zaměření před zahájením stavby, tj, vytyčení stavby a záborů, během výstavby v rozsahu dle požadavků ČSN, EN, TP, TKP, a KZP včetně vytyčení hranice stveniště, vyhotovení vytyčovacího protokolu stavby a zaměření, zaměření a VV demolovaných částí stavby</t>
  </si>
  <si>
    <t>Položka zahrnuje:
- veškeré náklady spojené s objednatelem požadovanými pracemi
Položka nezahrnuje:
- x</t>
  </si>
  <si>
    <t>02940</t>
  </si>
  <si>
    <t>OSTATNÍ POŽADAVKY - VYPRACOVÁNÍ DOKUMENTACE</t>
  </si>
  <si>
    <t>Aktualizace havarijního a povodňového plánu, včetně projednání a schválení</t>
  </si>
  <si>
    <t>029412</t>
  </si>
  <si>
    <t>OSTATNÍ POŽADAVKY - VYPRACOVÁNÍ MOSTNÍHO LISTU</t>
  </si>
  <si>
    <t>KUS</t>
  </si>
  <si>
    <t>3 paré včetně zápisu do BMS</t>
  </si>
  <si>
    <t>02943</t>
  </si>
  <si>
    <t>OSTATNÍ POŽADAVKY - VYPRACOVÁNÍ RDS</t>
  </si>
  <si>
    <t xml:space="preserve">RDS na SO 201  3 paré - 1x zhotovitel, 2x objednatel+ 2x v el. podobě</t>
  </si>
  <si>
    <t>02944</t>
  </si>
  <si>
    <t>OSTAT POŽADAVKY - DOKUMENTACE SKUTEČ PROVEDENÍ V DIGIT FORMĚ</t>
  </si>
  <si>
    <t>3paré , včetně závěrečné souhrnné zprávy zhotovitele o hodnocení jakkosti díla.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</si>
  <si>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</si>
  <si>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>02950</t>
  </si>
  <si>
    <t>OSTATNÍ POŽADAVKY - POSUDKY, KONTROLY, REVIZNÍ ZPRÁVY</t>
  </si>
  <si>
    <t>Video pasport komunikací na objízdných trasách před prevedením dopravy a po skončení objízdné trasy. Případné poruchy způsobené nadměrným provozem budou zapracovány zhotovitelem pasportu jako výkaz výměr pro opravu komunikací.</t>
  </si>
  <si>
    <t>VV</t>
  </si>
  <si>
    <t>1 = 1,000 [A]</t>
  </si>
  <si>
    <t>02950a</t>
  </si>
  <si>
    <t>OSTATNÍ POŽADAVKY - oprava případných poruch na objízdných komunikacích</t>
  </si>
  <si>
    <t>2022_OTSKP</t>
  </si>
  <si>
    <t>Zhotovitel doplní fixní částku 50 000,- Kč bez DPH. Čerpání jen se souhlasem objednatele</t>
  </si>
  <si>
    <t>zahrnuje veškeré náklady spojené s objednatelem požadovanými pracemi</t>
  </si>
  <si>
    <t>02950b</t>
  </si>
  <si>
    <t>OSTATNÍ POŽADAVKY - pasport pozemků v dočasném záboru</t>
  </si>
  <si>
    <t>Zahrnuje passport všech pozemků v dočasném záboru</t>
  </si>
  <si>
    <t>02953</t>
  </si>
  <si>
    <t>OSTATNÍ POŽADAVKY - HLAVNÍ MOSTNÍ PROHLÍDKA</t>
  </si>
  <si>
    <t>3 paré, včetně zápisu do BMS.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</si>
  <si>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</si>
  <si>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029611</t>
  </si>
  <si>
    <t>OSTATNÍ POŽADAVKY - ODBORNÝ DOZOR</t>
  </si>
  <si>
    <t>Geotechnický dozor dle požadavku SoD, posouzení základové spáry SO 201, posudek vhodnosti výkopových a vyzískaných materiálů z demolice do násypů, zásypů, posouzení zemní pláně atd.</t>
  </si>
  <si>
    <t>02991</t>
  </si>
  <si>
    <t>OSTATNÍ POŽADAVKY - INFORMAČNÍ TABULE</t>
  </si>
  <si>
    <t>Billboard s účastníky výstavby 2,5 x 1,75 m dle grafického návrhu investora.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</si>
  <si>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</si>
  <si>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03100</t>
  </si>
  <si>
    <t>ZAŘÍZENÍ STAVENIŠTĚ - ZŘÍZENÍ, PROVOZ, DEMONTÁŽ</t>
  </si>
  <si>
    <t>Včetně zabezpečení obvodu staveniště dle požadavků BOZP, vč. oplocení výšky 1,8 m, vč. nákladů na zřízení, provozování a odstranění mezideponií._x000d_
Včetně zřízení obchozích tras dle koordinační situace (zpevnění drceným kamenivem) včetně jeho odstranění uvažováno 70,0*1,0 m včetně geotextilie pod drcené kamenivo_x000d_
Včetně nákladů na zajištění požadavků BOZP na staveništi</t>
  </si>
  <si>
    <t>Položka zahrnuje:
 objednatelem povolené náklady na pořízení (event. pronájem), provozování, udržování a likvidaci zhotovitelova zařízení
Položka nezahrnuje:
- x</t>
  </si>
  <si>
    <t>015111</t>
  </si>
  <si>
    <t xml:space="preserve">POPLATKY ZA LIKVIDACI ODPADŮ NEKONTAMINOVANÝCH - 17 05 04  VYTĚŽENÉ ZEMINY A HORNINY -  I. TŘÍDA TĚŽITELNOSTI</t>
  </si>
  <si>
    <t>T</t>
  </si>
  <si>
    <t>Předpokládá se znovuužití 50% vhodné zeminy</t>
  </si>
  <si>
    <t>výkop pro most 231,2*0,5*1,8 = 208,080 [A]_x000d_
zemní hrázka 45*1,8 = 81,000 [B]_x000d_
Celkové množství = 289,080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</si>
  <si>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</si>
  <si>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015112</t>
  </si>
  <si>
    <t xml:space="preserve">POPLATKY ZA LIKVIDACI ODPADŮ NEKONTAMINOVANÝCH - 17 05 04  VYTĚŽENÉ ZEMINY A HORNINY -  II. TŘÍDA TĚŽITELNOSTI</t>
  </si>
  <si>
    <t>40,8*0,5*1,8 = 36,720 [A]</t>
  </si>
  <si>
    <t>015140</t>
  </si>
  <si>
    <t xml:space="preserve">POPLATKY ZA LIKVIDACI ODPADŮ NEKONTAMINOVANÝCH - 17 01 01  BETON Z DEMOLIC OBJEKTŮ, ZÁKLADŮ TV</t>
  </si>
  <si>
    <t>Poplatek za recyklaci odpadu v recyklačním centru</t>
  </si>
  <si>
    <t>(24,6+32,6+65,672)*2,5 = 307,180 [A]</t>
  </si>
  <si>
    <t>015760</t>
  </si>
  <si>
    <t xml:space="preserve">POPLATKY ZA LIKVIDACI ODPADŮ NEBEZPEČNÝCH - 17 06 03*  IZOLAČNÍ MATERIÁLY OBSAHUJÍCÍ NEBEZPEČNÉ LÁTKY</t>
  </si>
  <si>
    <t>Mostní izolace_x000d_
včetně odvozu k uložení na skládku</t>
  </si>
  <si>
    <t>56*0,0004 = 0,022 [A]</t>
  </si>
  <si>
    <t>1</t>
  </si>
  <si>
    <t>Zemní práce</t>
  </si>
  <si>
    <t>11120</t>
  </si>
  <si>
    <t>ODSTRANĚNÍ KŘOVIN</t>
  </si>
  <si>
    <t>M2</t>
  </si>
  <si>
    <t>Odstranění křovin v místě stavby._x000d_
Včetně odvozu na skládku</t>
  </si>
  <si>
    <t>4*60 = 240,000 [A]</t>
  </si>
  <si>
    <t>Položka zahrnuje:
- odstranění křovin a stromů do průměru 100 mm
- dopravu dřevin bez ohledu na vzdálenost
- spálení na hromadách nebo štěpkování
Položka nezahrnuje:
- x</t>
  </si>
  <si>
    <t>11221</t>
  </si>
  <si>
    <t>ODSTRANĚNÍ PAŘEZŮ D DO 0,5M</t>
  </si>
  <si>
    <t>Odstranění pařezů pokácených stromů._x000d_
Kácení provede KSUSV na vlastní náklady._x000d_
_x000d_
Odstranění pařezů je včetně odvozu na skládku.</t>
  </si>
  <si>
    <t>19 = 19,000 [A]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</si>
  <si>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</si>
  <si>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9</t>
  </si>
  <si>
    <t>Ostatní konstrukce a práce</t>
  </si>
  <si>
    <t>9111A3</t>
  </si>
  <si>
    <t>ZÁBRADLÍ SILNIČNÍ S VODOR MADLY - DEMONTÁŽ S PŘESUNEM</t>
  </si>
  <si>
    <t>M</t>
  </si>
  <si>
    <t>Odtsranění zábradlí včetně odvozu na určené místo nebo k recyklaci</t>
  </si>
  <si>
    <t>11,1+12,1 = 23,200 [A]</t>
  </si>
  <si>
    <t>Položka zahrnuje:
- demontáž a odstranění zařízení
- jeho odvoz na předepsané místo
Položka nezahrnuje:
- x</t>
  </si>
  <si>
    <t>96611A</t>
  </si>
  <si>
    <t>BOURÁNÍ KONSTRUKCÍ Z BETONOVÝCH DÍLCŮ - BEZ DOPRAVY</t>
  </si>
  <si>
    <t>M3</t>
  </si>
  <si>
    <t>Bourání NK z nosníků ŽMP 62 dl. 6,0 m</t>
  </si>
  <si>
    <t>4,1*6,0 = 24,600 [A]</t>
  </si>
  <si>
    <t>Položka zahrnuje:
- rozbourání konstrukce bez ohledu na použitou technologii
- veškeré pomocné konstrukce (lešení a pod.)
- veškerou manipulaci s vybouranou sutí a hmotami, kromě vodorovné dopravy, včetně uložení na skládku
- 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</t>
  </si>
  <si>
    <t>96611B</t>
  </si>
  <si>
    <t>BOURÁNÍ KONSTRUKCÍ Z BETONOVÝCH DÍLCŮ - DOPRAVA</t>
  </si>
  <si>
    <t>tkm</t>
  </si>
  <si>
    <t>Doprava do reckylačního centra Oblekovice_x000d_
uvažováno 50 km</t>
  </si>
  <si>
    <t>24,6*2,5*50 = 3075,000 [A]</t>
  </si>
  <si>
    <t>Položka zahrnuje:
- samostatnou dopravu suti a vybouraných hmot
Položka nezahrnuje:
- x
Způsob měření:
- součin hmotnosti [t] a požadované vzdálenosti [km]</t>
  </si>
  <si>
    <t>96615A</t>
  </si>
  <si>
    <t>BOURÁNÍ KONSTRUKCÍ Z PROSTÉHO BETONU - BEZ DOPRAVY</t>
  </si>
  <si>
    <t>Bourání zákaldů mostu, předoklad prostý beton. Rozměry dle přílohy D.1.1.02</t>
  </si>
  <si>
    <t>2,0*1,0*8,15*2 = 32,600 [A]</t>
  </si>
  <si>
    <t>96616A</t>
  </si>
  <si>
    <t>BOURÁNÍ KONSTRUKCÍ ZE ŽELEZOBETONU - BEZ DOPRAVY</t>
  </si>
  <si>
    <t>bourání říms, spodní stavby_x000d_
Rozměry dle přílohy D.1.1.02</t>
  </si>
  <si>
    <t>římsy 0,41*(11,41+12,51) = 9,807 [A]_x000d_
Opěra 1 2,8*8,15 = 22,820 [B]_x000d_
Opěra 2 2,7*8,15 = 22,005 [C]_x000d_
Křídla 4,6*0,6*4 = 11,040 [D]_x000d_
Celkové množství = 65,672</t>
  </si>
  <si>
    <t>96616B</t>
  </si>
  <si>
    <t>BOURÁNÍ KONSTRUKCÍ ZE ŽELEZOBETONU - DOPRAVA</t>
  </si>
  <si>
    <t>65,672*2,5*50 = 8209,000 [A]</t>
  </si>
  <si>
    <t>Položka zahrnuje:
- samostatnou dopravu suti a vybouraných hmot
Položka nezahrnuje:
- x
Způsob měření:
- množství se určí jako součin hmotnosti [t] a požadované vzdálenosti [km].</t>
  </si>
  <si>
    <t>97817</t>
  </si>
  <si>
    <t>ODSTRANĚNÍ MOSTNÍ IZOLACE</t>
  </si>
  <si>
    <t>Odstranění izolace z NK předpoklad izolace asfaltová pásová</t>
  </si>
  <si>
    <t>7,0*8,0 = 56,000 [A]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</si>
  <si>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</si>
  <si>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Předpokládá se znovuužití 50% vhodné zeminy pro zásyp za opěrami</t>
  </si>
  <si>
    <t>169,6*0,5*1,8 = 152,640 [A]</t>
  </si>
  <si>
    <t>015131R</t>
  </si>
  <si>
    <t>POPLATKY ZA LIKVIDACI ODPADŮ KONTAMINOVANÝCH - 17 03 02 VYBOURANÝ ASFALTOVÝ BETON S OBSAHEM DEHTU</t>
  </si>
  <si>
    <t>Poplatek za uložení nebezpečného odpadu ze stemelených vrstev s obsahem PAU._x000d_
Uvažováno uložení 5% zbytku po recyklaci_x000d_
Čerpat se souhlasem TDS</t>
  </si>
  <si>
    <t>32,569*2,1*0,05 = 3,420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</si>
  <si>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</si>
  <si>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113746</t>
  </si>
  <si>
    <t>FRÉZOVÁNÍ ZPEVNĚNÝCH PLOCH ASFALTOVÝCH TL. DO 100MM</t>
  </si>
  <si>
    <t>včetně dopravy na mezideponii umístěnou v obvodu staveništěna silnici III/11271 a následné dopravy pro zpětné uložení při recyklaci</t>
  </si>
  <si>
    <t>Odstranění krytu vozovky s obsahem dehtu v tl 100 mm 325,69 = 325,690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</si>
  <si>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</si>
  <si>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121101</t>
  </si>
  <si>
    <t>SEJMUTÍ ORNICE NEBO LESNÍ PŮDY S ODVOZEM DO 1KM</t>
  </si>
  <si>
    <t>Sejmutí ornice před zahájením prací a odvoz a uložení na mezideponii pro zpětné vrácení_x000d_
_x000d_
tl. uvažována 100 mm</t>
  </si>
  <si>
    <t>0,15*196,69 = 29,504 [A]</t>
  </si>
  <si>
    <t xml:space="preserve">Položka zahrnuje:
- sejmutí ornice bez ohledu na tloušťku vrstvy
-  její vodorovnou dopravu
Položka nezahrnuje:
- uložení na trvalou skládku</t>
  </si>
  <si>
    <t>12373A</t>
  </si>
  <si>
    <t>ODKOP PRO SPOD STAVBU SILNIC A ŽELEZNIC TŘ. I - BEZ DOPRAVY</t>
  </si>
  <si>
    <t>Odkop na úroveň zemní pláně po odtěžení vozovkové vrstvy tl. 100 mm_x000d_
_x000d_
Vhodnost zemin do zásypu bude zhodnocena po provedení výkopu</t>
  </si>
  <si>
    <t>odstranění konstrukce vozovky 0,35*267,32 = 93,562 [A]_x000d_
odkop pro rozšíření tělesa (dle prac. př. řezů) 73,89 = 73,890 [B]_x000d_
nezpevněná krajnice 0,15*77 = 11,550 [C]_x000d_
sjezd 0,15*37,91 = 5,687 [D]_x000d_
výkop pro odvodňpvací žlab 0,25*16,06 = 4,015 [E]_x000d_
výkop pro trativod 24,7*0,23 = 5,681 [F]_x000d_
Celkové množství = 194,385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</si>
  <si>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nezahrnuje uložení zeminy (na skládku, do násypu) ani poplatky za skládku, vykazují se v položce č.0141**</t>
  </si>
  <si>
    <t>Odkop pro sanaci na základě posouzení pláně násypového tělesa_x000d_
Položka bude čerpána pouze se souhlasem TDS</t>
  </si>
  <si>
    <t>odkop pro sanaci 0,35*306,99 = 107,447 [A]</t>
  </si>
  <si>
    <t>12373B</t>
  </si>
  <si>
    <t>ODKOP PRO SPOD STAVBU SILNIC A ŽELEZNIC TŘ. I - DOPRAVA</t>
  </si>
  <si>
    <t>M3KM</t>
  </si>
  <si>
    <t>Předpokládá se znovuužití 50% vhodné zeminy pro zásyp za opěrami_x000d_
_x000d_
Odvoz do recyklačního centra Oblekovice 50 km</t>
  </si>
  <si>
    <t>předpoklad - 1,8m3/t, 194,385*1,8*0,5*50 = 8747,325 [A]</t>
  </si>
  <si>
    <t>Položka zahrnuje:
- samostatnou dopravu zeminy
Položka nezahrnuje:
- x
Způsob měření:
- množství se určí jako součin kubatutry [m3] a požadované vzdálenosti [km].</t>
  </si>
  <si>
    <t>Předpokládá se znovuužití 50% vhodné zeminy pro zásyp za opěrami
Položka bude čerpána pouze se souhlasem TDS
Odvoz do recyklačního centra Oblekovice 50 km</t>
  </si>
  <si>
    <t>předpoklad - 1,8m3/t (sanace aktivní zóny) 107,447*1,8*50 = 9670,230 [A]</t>
  </si>
  <si>
    <t>171103</t>
  </si>
  <si>
    <t>ULOŽENÍ SYPANINY DO NÁSYPŮ SE ZHUTNĚNÍM DO 100% PS</t>
  </si>
  <si>
    <t>Rozšíření svahů náspu ze zemin vhodných. Předpokládá se použití 50% vykopané zeminy. _x000d_
V ceně je i nákup potřebné vhodné zeminy</t>
  </si>
  <si>
    <t>násyp pro rozšíření zemmního tělesa (výpočet dle prac. př. řezů) 101,284 = 101,284 [A]_x000d_
zásyp krajnice nenamrazavým materiálem (výpočet dle prac. př. řezů) 7,896 = 7,896 [B]_x000d_
Celkové množství = 109,180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</si>
  <si>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</si>
  <si>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</si>
  <si>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</si>
  <si>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Úprava pláně</t>
  </si>
  <si>
    <t>417,2*1,20 = 500,640 [A]</t>
  </si>
  <si>
    <t>Položka zahrnuje:
- úpravu pláně včetně vyrovnání výškových rozdílů. Míru zhutnění určuje projekt.
Položka nezahrnuje:
- x</t>
  </si>
  <si>
    <t>18222</t>
  </si>
  <si>
    <t>ROZPROSTŘENÍ ORNICE VE SVAHU V TL DO 0,15M</t>
  </si>
  <si>
    <t>50+109,65 = 159,650 [A]</t>
  </si>
  <si>
    <t>Položka zahrnuje:
- nutné přemístění ornice z dočasných skládek vzdálených do 50m
- rozprostření ornice v předepsané tloušťce ve svahu přes 1:5
Položka nezahrnuje:
- x</t>
  </si>
  <si>
    <t>18242</t>
  </si>
  <si>
    <t>ZALOŽENÍ TRÁVNÍKU HYDROOSEVEM NA ORNICI</t>
  </si>
  <si>
    <t>159,65 = 159,650 [A]</t>
  </si>
  <si>
    <t>Položka zahrnuje:
- dodání předepsané travní směsi, hydroosev na ornici, zalévání, první pokosení, to vše bez ohledu na sklon terénu
Položka nezahrnuje:
- x</t>
  </si>
  <si>
    <t>18245</t>
  </si>
  <si>
    <t>ZALOŽENÍ TRÁVNÍKU ZATRAVŇOVACÍ TEXTILIÍ (ROHOŽÍ)</t>
  </si>
  <si>
    <t>24,39 = 24,390 [A]</t>
  </si>
  <si>
    <t>Položka zahrnuje
- dodání a položení předepsané zatravňovací textilie bez ohledu na sklon terénu, zalévání, první pokosení
Položka nezahrnuje:
- x</t>
  </si>
  <si>
    <t>2</t>
  </si>
  <si>
    <t>Základy</t>
  </si>
  <si>
    <t>212635</t>
  </si>
  <si>
    <t>TRATIVODY KOMPL Z TRUB Z PLAST HM DN DO 150MM, RÝHA TŘ I</t>
  </si>
  <si>
    <t>viz Situace D.1.2.2 24,7 = 24,700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</si>
  <si>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</si>
  <si>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21461B</t>
  </si>
  <si>
    <t>SEPARAČNÍ GEOTEXTILIE DO 200G/M2</t>
  </si>
  <si>
    <t>Separační geotextilie na pláni_x000d_
Obalení trativodu</t>
  </si>
  <si>
    <t>separační geotextilie na pláni kromě mostu 428,62 = 428,620 [A]_x000d_
Obalení trativodu 1,9*21 = 39,900 [B]_x000d_
Celkové množství = 468,520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</si>
  <si>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</si>
  <si>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5</t>
  </si>
  <si>
    <t>Komunikace</t>
  </si>
  <si>
    <t>56330</t>
  </si>
  <si>
    <t>VOZOVKOVÉ VRSTVY ZE ŠTĚRKODRTI</t>
  </si>
  <si>
    <t>Včetně návrhu sanace dle výsledků zkoušek_x000d_
Předpoklad využití 50% vytěženého materiálu (vč. nákupu vhodného materálu)_x000d_
Položka bude čerpána pouze se souhlasem TDS</t>
  </si>
  <si>
    <t>sanace aktivní zóny 50% bude užito z odkopu pro sanaci 428,62*0,15 = 64,293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</si>
  <si>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</si>
  <si>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56333</t>
  </si>
  <si>
    <t>A</t>
  </si>
  <si>
    <t>VOZOVKOVÉ VRSTVY ZE ŠTĚRKODRTI TL. DO 150MM</t>
  </si>
  <si>
    <t>ŠD A 0/63</t>
  </si>
  <si>
    <t>výměra určena ze situace, rozšíření 1,2 417,2*1,20 = 500,640 [A]_x000d_
odpočet plochy mostu a navázání na stáv. komunikaci 46,77 = 46,770 [B]_x000d_
Celkové množství A-B = 453,870</t>
  </si>
  <si>
    <t>ŠD A 0/32</t>
  </si>
  <si>
    <t>výměra určena ze situace rozšíření 1,12 417,2*1,12 = 467,264 [A]_x000d_
odpočet plochy mostu a navázání na stáv. komunikaci 65,96 = 65,960 [B]_x000d_
Celkové množství A-B = 401,304</t>
  </si>
  <si>
    <t>C</t>
  </si>
  <si>
    <t>ŠD B 0/32_x000d_
pro vozovku sjezdu</t>
  </si>
  <si>
    <t>Vozovka sjezdu 34,1 = 34,100 [A]</t>
  </si>
  <si>
    <t>56361</t>
  </si>
  <si>
    <t>VOZOVKOVÉ VRSTVY Z RECYKLOVANÉHO MATERIÁLU TL DO 50MM</t>
  </si>
  <si>
    <t>pro vozovku sjezdu</t>
  </si>
  <si>
    <t>Vozovka sjezdu 33,95 = 33,950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</si>
  <si>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</si>
  <si>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567502</t>
  </si>
  <si>
    <t>R</t>
  </si>
  <si>
    <t>VRSTVY PRO OBNOVU A OPRAVY RECYKL ZA STUDENA ASF EMULZÍ</t>
  </si>
  <si>
    <t>Provedení vrstvy RS CA tl. 200 mm dle ČSN 73 6147 z materiálu s obsahem PAU ZAS T4_x000d_
Cena určena dle nabídkové ceny dodavatele prací. Zohledněn koeficient malého množství prací. Uvažováno 4% cementu a 2% asfaltové emulze._x000d_
Pro přesné stanovení receptury bude nutné provést návrh po odběru materiálu _x000d_
Recyklační vrstva bude uložena pod skladbu vozovky do vrstvy sanace pláně._x000d_
Skutečná tl. vrstvy bude upravena dle návrhu receptury recyklace_x000d_
Včetně dodávky kameniva v předpokládaném objemu 55,2 m3</t>
  </si>
  <si>
    <t>Uvažována tl. vrstvy 200 mm 428,62*0,20 = 85,724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</si>
  <si>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</si>
  <si>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56963</t>
  </si>
  <si>
    <t>ZPEVNĚNÍ KRAJNIC Z RECYKLOVANÉHO MATERIÁLU TL DO 150MM</t>
  </si>
  <si>
    <t>zpevněná krajnice fr. 0/22 z asfaltového reckylátu</t>
  </si>
  <si>
    <t>38,42 = 38,420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</si>
  <si>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</si>
  <si>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</si>
  <si>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</si>
  <si>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Postřik PI-C 0,6 kg/m2</t>
  </si>
  <si>
    <t>výměra určena ze situace rozšíření 1,08 417,3*1,08 = 450,684 [A]_x000d_
odpočet plochy mostu a navázání na stáv. komunikaci 65,96 = 65,960 [B]_x000d_
Celkové množství A-B = 384,724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</si>
  <si>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</si>
  <si>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</si>
  <si>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</si>
  <si>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PS-C 0,3 kg/m2</t>
  </si>
  <si>
    <t>mezi ACO a ACL 417,3*1,03 = 429,819 [A]_x000d_
mezi ACL a ACP 417,3*1,05-10,92 = 427,245 [B]_x000d_
Celkové množství = 857,064</t>
  </si>
  <si>
    <t>574A34</t>
  </si>
  <si>
    <t>ASFALTOVÝ BETON PRO OBRUSNÉ VRSTVY ACO 11+ TL. 40MM</t>
  </si>
  <si>
    <t>ACO 11+</t>
  </si>
  <si>
    <t>výměra určena ze stiuace D1.1.2.02 nová vozovka 417,3 = 417,300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</si>
  <si>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</si>
  <si>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</si>
  <si>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</si>
  <si>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ACL 16+</t>
  </si>
  <si>
    <t xml:space="preserve">výměra určena ze stiuace D1.1.2.02 rozšíření  1,025 417,3*1,025 = 427,733 [A]_x000d_
Celkové množství = 427,733</t>
  </si>
  <si>
    <t>574F46</t>
  </si>
  <si>
    <t>ASFALTOVÝ BETON PRO PODKLADNÍ VRSTVY MODIFIK ACP 16+, 16S TL. 50MM</t>
  </si>
  <si>
    <t>ACP 16+</t>
  </si>
  <si>
    <t>Viz situace D.1.2.2 rozšíření 1,05 417,3*1,05 = 438,165 [A]_x000d_
odpočet plochy mostu a navázání na stáv. komunikaci 65,96 = 65,960 [B]_x000d_
Celkové množství A-B = 372,205</t>
  </si>
  <si>
    <t>58920</t>
  </si>
  <si>
    <t>VÝPLŇ SPAR MODIFIKOVANÝM ASFALTEM</t>
  </si>
  <si>
    <t>napojení na stávající stav 5,61+5,31 = 10,920 [A]_x000d_
podél říms a obrub 20,56+24,64 = 45,200 [B]_x000d_
Celkové množství = 56,120</t>
  </si>
  <si>
    <t>Položka zahrnuje: 
- dodávku předepsaného materiálu
- vyčištění a výplň spar tímto materiálem
Položka nezahrnuje:
- x</t>
  </si>
  <si>
    <t>9113B1</t>
  </si>
  <si>
    <t>SVODIDLO OCEL SILNIČ JEDNOSTR, ÚROVEŇ ZADRŽ H1 -DODÁVKA A MONTÁŽ</t>
  </si>
  <si>
    <t>Svodidlo navazující před a za mostem včetně výškových náběhů. Včetně svodnice do oblouku vlevo za mostem._x000d_
Tř. odolnosti proti odklízení sněhu č.4 (dle ČSN EN 1317+A2)_x000d_
Svodnice tl. 4 mm dle požadavku správce KSUSV</t>
  </si>
  <si>
    <t>24+24+24+9,7 = 81,700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</si>
  <si>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</si>
  <si>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91228</t>
  </si>
  <si>
    <t>SMĚROVÉ SLOUPKY Z PLAST HMOT VČETNĚ ODRAZNÉHO PÁSKU</t>
  </si>
  <si>
    <t>u sjezdu 2 = 2,000 [A]</t>
  </si>
  <si>
    <t>Položka zahrnuje:
- dodání a osazení sloupku včetně nutných zemních prací
- vnitrostaveništní a mimostaveništní doprava
- odrazky plastové nebo z retroreflexní fólie
Položka nezahrnuje:
- x</t>
  </si>
  <si>
    <t>91238</t>
  </si>
  <si>
    <t>SMĚROVÉ SLOUPKY Z PLAST HMOT - NÁSTAVCE NA SVODIDLA VČETNĚ ODRAZNÉHO PÁSKU</t>
  </si>
  <si>
    <t>na svodidlech (promrzání) 4 = 4,000 [A]_x000d_
na svodidlech (běžné) 4 = 4,000 [B]_x000d_
Celkové množství = 8,000</t>
  </si>
  <si>
    <t>914911</t>
  </si>
  <si>
    <t>SLOUPKY A STOJKY DOPRAVNÍCH ZNAČEK Z OCEL TRUBEK SE ZABETONOVÁNÍM - DODÁVKA A MONTÁŽ</t>
  </si>
  <si>
    <t>pro ev. č. mostu 2 = 2,000 [A]</t>
  </si>
  <si>
    <t>Položka zahrnuje:
- sloupky
- upevňovací zařízení
- osazení (betonová patka, zemní práce)
Položka nezahrnuje:
- x</t>
  </si>
  <si>
    <t>914A21</t>
  </si>
  <si>
    <t>EV ČÍSLO MOSTU OCEL TŘ RA1 - DODÁVKA A MONTÁŽ</t>
  </si>
  <si>
    <t>Položka zahrnuje:
- dodávku a montáž značek v požadovaném provedení
Položka nezahrnuje:
- x</t>
  </si>
  <si>
    <t>915111</t>
  </si>
  <si>
    <t>VODOROVNÉ DOPRAVNÍ ZNAČENÍ BARVOU HLADKÉ - DODÁVKA A POKLÁDKA</t>
  </si>
  <si>
    <t>VDZ V4, š. 0,125 2*62*0,125 = 15,500 [A]</t>
  </si>
  <si>
    <t>Položka zahrnuje:
- dodání a pokládku nátěrového materiálu
- předznačení a reflexní úpravu
Položka nezahrnuje:
- x
Způsob měření:
- měří se pouze natíraná plocha</t>
  </si>
  <si>
    <t>915112</t>
  </si>
  <si>
    <t>VODOROVNÉ DOPRAVNÍ ZNAČENÍ BARVOU HLADKÉ - ODSTRANĚNÍ</t>
  </si>
  <si>
    <t>Položka zahrnuje:
- odstranění značení bez ohledu na způsob provedení (zatření, zbroušení)
- odklizení vzniklé suti
Položka nezahrnuje:
- x</t>
  </si>
  <si>
    <t>915211</t>
  </si>
  <si>
    <t>VODOROVNÉ DOPRAVNÍ ZNAČENÍ PLASTEM HLADKÉ - DODÁVKA A POKLÁDKA</t>
  </si>
  <si>
    <t>s balotinovým vsypem</t>
  </si>
  <si>
    <t>935212</t>
  </si>
  <si>
    <t>PŘÍKOPOVÉ ŽLABY Z BETON TVÁRNIC ŠÍŘ DO 600MM DO BETONU TL 100MM</t>
  </si>
  <si>
    <t>Žlabovka š. 0,5 m do betonového lože C16/20nXF3</t>
  </si>
  <si>
    <t>14,4 = 14,400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</si>
  <si>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</si>
  <si>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935721</t>
  </si>
  <si>
    <t>SVODNICE PRO PŘEVEDENÍ VODY POZINKOVANÁ DO ŠTĚRKOPÍSKU</t>
  </si>
  <si>
    <t>převedení odvodnění přes komunikaci sjezdu 5,8 = 5,800 [A]</t>
  </si>
  <si>
    <t>Položka zahrnuje:
- dodání a uložení předepsaného svodnice v požadované kvalitě, tvaru a šířce
- dodání a rozprostření lože z předepsaného materiálu v předepsané tloušťce a šířce
- úpravu napojení a ukončení
- vnitrostaveništní i mimostaveništní dopravu
Položka nezahrnuje:
- x</t>
  </si>
  <si>
    <t>02720</t>
  </si>
  <si>
    <t>POMOC PRÁCE ZŘÍZ NEBO ZAJIŠŤ REGULACI A OCHRANU DOPRAVY</t>
  </si>
  <si>
    <t>Pomocné práce při zajištění dopravy včetně zajištění rozhodnutí a žádostí o zvláštní užívání komunikace, včetně případné aktualizace objízdných tras</t>
  </si>
  <si>
    <t>Položka zahrnuje:
- veškeré náklady spojené s objednatelem požadovanými zařízeními
Položka nezahrnuje:
- x</t>
  </si>
  <si>
    <t>9140xR</t>
  </si>
  <si>
    <t>Položka zahrnuje dodávku, montáž, demontáž, etapizaci a pronájem po dobu stavby. Podrobnosti k položce viz přílohy objektu SO 181.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</si>
  <si>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</si>
  <si>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11514R</t>
  </si>
  <si>
    <t>ČERPÁNÍ VODY DO 4000 L/MIN</t>
  </si>
  <si>
    <t>Potřebné čerpání vody po celou dobu stavby v potřebném objěmu pro snížení hladiny podzemní vody.</t>
  </si>
  <si>
    <t>Položka čerpání vody na povrchu zahrnuje i potrubí, pohotovost záložní čerpací soupravy a zřízení čerpací jímky. Součástí položky je také následná demontáž a likvidace těchto zařízení</t>
  </si>
  <si>
    <t>11528</t>
  </si>
  <si>
    <t>PŘEV VOD NA POVRCHU POTR DN DO 1600MM NEBO ŽLAB R.O. DO 5,0M</t>
  </si>
  <si>
    <t>Převod vody po dobu stavby troubouo DN 1200 mm</t>
  </si>
  <si>
    <t>26 = 26,000 [A]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</si>
  <si>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</si>
  <si>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13173A</t>
  </si>
  <si>
    <t>HLOUBENÍ JAM ZAPAŽ I NEPAŽ TŘ. I - BEZ DOPRAVY</t>
  </si>
  <si>
    <t>Hloubení v zeminách písčítých a štěrkovitých
uvažováno 85% objemu výkopu</t>
  </si>
  <si>
    <t>kubatury jsou určeny z 3D modelu terénu _x000d_
výkop pro most 272*0,85 = 231,200 [C]_x000d_
odtěžení těsnící hrázky po dokončení stavby 45 = 45,000 [D]_x000d_
Celkové množství = 276,200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</si>
  <si>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</si>
  <si>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>13173B</t>
  </si>
  <si>
    <t>HLOUBENÍ JAM ZAPAŽ I NEPAŽ TŘ. I - DOPRAVA</t>
  </si>
  <si>
    <t>Předpokládá se znovuužití 50% vhodné zeminy pro zásyp za opěrami
Odvoz do recyklačního centra Oblekovice 50 km</t>
  </si>
  <si>
    <t>výkop pro most 231,2*0,5*50 = 5780,000 [A]_x000d_
odtěžení těsnící hrázky po dokončení stavby 45*50 = 2250,000 [B]_x000d_
Celkové množství = 8030,000</t>
  </si>
  <si>
    <t>13183A</t>
  </si>
  <si>
    <t>HLOUBENÍ JAM ZAPAŽ I NEPAŽ TŘ II - BEZ DOPRAVY</t>
  </si>
  <si>
    <t>Hloubení v zeminách R4 zvětralá pararula uvažováno 15% objemu výkopu</t>
  </si>
  <si>
    <t>kubatury jsou určeny z 3D modelu terénu _x000d_
výkop pro most 272*0,15 = 40,800 [B]</t>
  </si>
  <si>
    <t>13183B</t>
  </si>
  <si>
    <t>HLOUBENÍ JAM ZAPAŽ I NEPAŽ TŘ. II - DOPRAVA</t>
  </si>
  <si>
    <t>40,8*0,5*50 = 1020,000 [A]</t>
  </si>
  <si>
    <t>Zásyp ze zemin vhodných pod úrovní drenáže a pod dnem vodoteče_x000d_
_x000d_
Uvažováno zpětné použítí výkopku 50% objemu zásypu_x000d_
_x000d_
včetně nákupu 50% materiálu zásypu</t>
  </si>
  <si>
    <t>podpěra směr Krasonice 7,25*9,0 = 65,250 [A]_x000d_
podpěra směr Meziříčko 7,25*9,0 = 65,250 [B]_x000d_
zásyp mezi základy podpěrami 5,3*11,5 = 60,950 [C]_x000d_
odpočet křídel 29,9 = 29,900 [D]_x000d_
Celkové množství A+B+C-D = 161,550 [E]</t>
  </si>
  <si>
    <t>17180</t>
  </si>
  <si>
    <t>ULOŽENÍ SYPANINY DO NÁSYPŮ Z NAKUPOVANÝCH MATERIÁLŮ</t>
  </si>
  <si>
    <t>Zásyp v aktivní zńě nad úrovní drenáže ŠD fr. 0-32</t>
  </si>
  <si>
    <t>směr Krasonice 6,8*9,0 = 61,200 [A]_x000d_
směr Meziříčko 5,9*9,0 = 53,100 [B]_x000d_
Celkové množství = 114,300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</si>
  <si>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</si>
  <si>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17250</t>
  </si>
  <si>
    <t>ZŘÍZENÍ TĚSNĚNÍ ZE ZEMIN NEPROPUSTNÝCH</t>
  </si>
  <si>
    <t xml:space="preserve">Zemina pro těsnící hrázku. Nepropustná jílovitá zemina.
Včetně nákupu vhodné zeminy.
Na hrázce bude zhotoven pochozí povrch šířky 1,0 m používaný jako obchozí trasa pro majitele nemovitosti ev.č.  31</t>
  </si>
  <si>
    <t>9,26*7,3 = 67,598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</si>
  <si>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</si>
  <si>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21331</t>
  </si>
  <si>
    <t>DRENÁŽNÍ VRSTVY Z BETONU MEZEROVITÉHO (DRENÁŽNÍHO)</t>
  </si>
  <si>
    <t>Drenážní beton okolo příčné drenáže</t>
  </si>
  <si>
    <t>0,35*0,4*7,5*2 = 2,100 [A]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</si>
  <si>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</si>
  <si>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21341</t>
  </si>
  <si>
    <t>DRENÁŽNÍ VRSTVY Z PLASTBETONU (PLASTMALTY)</t>
  </si>
  <si>
    <t>drenážní plastbeton pro odvodnění vozovky v úžlabí</t>
  </si>
  <si>
    <t>0,21*0,04*5,8 = 0,049 [A]</t>
  </si>
  <si>
    <t>27152</t>
  </si>
  <si>
    <t>POLŠTÁŘE POD ZÁKLADY Z KAMENIVA DRCENÉHO</t>
  </si>
  <si>
    <t>Polštář z kameniva na výměnu podloží při zastižení nepříznivých základových poměrů._x000d_
Čerpáno jen se souhlasem TDS</t>
  </si>
  <si>
    <t>ŠD fr. 0/32 1,5*10,5*2 = 31,500 [A]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</si>
  <si>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</si>
  <si>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272325</t>
  </si>
  <si>
    <t>ZÁKLADY ZE ŽELEZOBETONU DO C30/37</t>
  </si>
  <si>
    <t>Základové pasy ŽB 30/37-XC2,XF3,XA1, viz příloha D.1.4.4 23 = 23,000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</si>
  <si>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</si>
  <si>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272365</t>
  </si>
  <si>
    <t>VÝZTUŽ ZÁKLADŮ Z OCELI 10505, B500B</t>
  </si>
  <si>
    <t>Výztuž základů uvyžováno dle přílohy č. D.1.4.5 120 kg/m3</t>
  </si>
  <si>
    <t>23*0,12 = 2,760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</si>
  <si>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</si>
  <si>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3</t>
  </si>
  <si>
    <t>Svislé konstrukce</t>
  </si>
  <si>
    <t>317325</t>
  </si>
  <si>
    <t>ŘÍMSY ZE ŽELEZOBETONU DO C30/37 (B37)</t>
  </si>
  <si>
    <t>Mostní římsy na Nk a křídlech C30/37-XC4,XF4,XD3</t>
  </si>
  <si>
    <t>římsa vlevo 0,365*13,2 = 4,818 [A]_x000d_
římsa vpravo 0,345*14,6 = 5,037 [B]_x000d_
Mezisoučet = 9,855 [C]</t>
  </si>
  <si>
    <t>317365</t>
  </si>
  <si>
    <t>VÝZTUŽ ŘÍMS Z OCELI 10505, B500B</t>
  </si>
  <si>
    <t>Výztuž říms uvažována 160 kg/m3</t>
  </si>
  <si>
    <t>ocel B505B 9,855*0,16 = 1,577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</si>
  <si>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</si>
  <si>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389325</t>
  </si>
  <si>
    <t>MOSTNÍ RÁMOVÉ KONSTRUKCE ZE ŽELEZOBETONU C30/37</t>
  </si>
  <si>
    <t>Nosná konstrukce mostu včetně křídel</t>
  </si>
  <si>
    <t>Stojky 17,6 = 17,600 [A]_x000d_
Deska 26,5 = 26,500 [B]_x000d_
Křídla 29,6 = 29,600 [C]_x000d_
Mezisoučet = 73,700 [D]</t>
  </si>
  <si>
    <t>389365</t>
  </si>
  <si>
    <t>VÝZTUŽ MOSTNÍ RÁMOVÉ KONSTRUKCE Z OCELI 10505, B500B</t>
  </si>
  <si>
    <t>Výztuž rámové konstrukce uvažována 120 kg/m3 viz příloha D.1.4.5</t>
  </si>
  <si>
    <t>ocel B500B (26,5+17,6+29,6)*0,12 = 8,844 [A]</t>
  </si>
  <si>
    <t>4</t>
  </si>
  <si>
    <t>Vodorovné konstrukce</t>
  </si>
  <si>
    <t>451312</t>
  </si>
  <si>
    <t>PODKLADNÍ A VÝPLŇOVÉ VRSTVY Z PROSTÉHO BETONU C12/15</t>
  </si>
  <si>
    <t>Podkladní beton pod základy</t>
  </si>
  <si>
    <t>Podkladní beton pod základy C12/15 - X0, viz příloha D.1.4.4 4,6 = 4,600 [A]_x000d_
Podkladní beton pod izolaci v přechodové oblasti pod drenáž C12/15-X0 0,15*4,9*7,5*2 = 11,025 [B]_x000d_
Celkové množství = 15,625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</si>
  <si>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</si>
  <si>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45131A</t>
  </si>
  <si>
    <t>PODKLADNÍ A VÝPLŇOVÉ VRSTVY Z PROSTÉHO BETONU C20/25</t>
  </si>
  <si>
    <t>Podkladní vrstva pod betonovou dlažbu C20/25nXF3 min. tl. 100 mm</t>
  </si>
  <si>
    <t>podklad dno vodoteče 5,35*17,15*0,1 = 9,175 [A]_x000d_
podklad podél křídel (4,11*1,2+2,86*1,2+3,38*1,2+3,31*1,2)*0,1 = 1,639 [B]_x000d_
podklad zádlažba za křídly (2,6+5,7+2,6)*0,1 = 1,090 [C]_x000d_
Celkové množství = 11,904</t>
  </si>
  <si>
    <t>451573</t>
  </si>
  <si>
    <t>VÝPLŇ VRSTVY Z KAMENIVA TĚŽENÉHO, INDEX ZHUTNĚNÍ ID DO 0,9</t>
  </si>
  <si>
    <t>Ochrana izolace ŠP v přechodových oblastech</t>
  </si>
  <si>
    <t>ŠP frakce 0-16 0,15*4,90*7,5*2 = 11,025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</si>
  <si>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</si>
  <si>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465512</t>
  </si>
  <si>
    <t>DLAŽBY Z LOMOVÉHO KAMENE NA MC</t>
  </si>
  <si>
    <t>Odláždění dna vodoteče, odláždění podél křídel a zádlažba na konci křídel. Lomový kámen min. tl. 200 mm do betonového lože C25/30n-XF3 spárování maltou MC25 XF4</t>
  </si>
  <si>
    <t>Dno vodoteče 5,35*17,15*0,2 = 18,351 [A]_x000d_
Zádlažba podél křídel (4,11*1,2+2,86*1,2+3,38*1,2+3,31*1,2)*0,2 = 3,278 [B]_x000d_
Zádlažba za křídly (2,6+5,7+2,6)*0,2 = 2,180 [C]_x000d_
Celkové množství = 23,809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</si>
  <si>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</si>
  <si>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575C53</t>
  </si>
  <si>
    <t>LITÝ ASFALT MA IV (OCHRANA MOSTNÍ IZOLACE) 11 TL. 40MM</t>
  </si>
  <si>
    <t>Ochrana izolace včetně opatření pro pokládku v příčném sklonu nad 4%</t>
  </si>
  <si>
    <t>5,8*(7,55-0,2) = 42,630 [A]</t>
  </si>
  <si>
    <t>7</t>
  </si>
  <si>
    <t>Přidružená stavební výroba</t>
  </si>
  <si>
    <t>711111</t>
  </si>
  <si>
    <t>IZOLACE BĚŽNÝCH KONSTRUKCÍ PROTI ZEMNÍ VLHKOSTI ASFALTOVÝMI NÁTĚRY</t>
  </si>
  <si>
    <t xml:space="preserve">Asfaltový lak Penetrační  1x vrstva_x000d_
Na horní povrch NK musí být použit nátěr, který je součástí schváleného sytému na mosty pozemních komunikací</t>
  </si>
  <si>
    <t>Základy - svislé plochy 0,6*8,75*4+0,5*0,6*2 = 21,600 [A]_x000d_
Základy horní plocha (0,5+0,1)*8,75*2 = 10,500 [B]_x000d_
Stojky rub 31,5*2 = 63,000 [C]_x000d_
stojky zasypaný líc 1,1*8,75*2 = 19,250 [D]_x000d_
Křídla - rub 13,4+13,8+9,5+9,6 = 46,300 [E]_x000d_
Křídla zasypyný líc 11,0+11,0+8,0+8,0 = 38,000 [F]_x000d_
křídla dolní povrch zavěšených křídel 0,65*5,0*4 = 13,000 [G]_x000d_
Horní povrch NK 5,8*8,75 = 50,750 [H]_x000d_
Horní povrch podkladních desek v přechodech 5,0*8,0*2 = 80,000 [I]_x000d_
nátěr římsy na styku s vozovkou 0,15*(14,6+13,2) = 4,170 [J]_x000d_
Celkové množství = 346,570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</si>
  <si>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</si>
  <si>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 xml:space="preserve">Asfaltový lak nátěr  2x vrstva</t>
  </si>
  <si>
    <t>Základy - svislé plochy 0,6*8,75*4+0,5*0,6*2 = 21,600 [A]_x000d_
Základy horní plocha (0,5+0,1)*8,75*2 = 10,500 [B]_x000d_
Stojky rub pod drenáží 2*7,5 = 15,000 [C]_x000d_
stojky zasypaný líc 1,1*8,75*2 = 19,250 [D]_x000d_
Křídla - rub pod drenáží 5,5+5,5+4,0+4,0 = 19,000 [E]_x000d_
Křídla zasypyný líc 11,0+11,0+8,0+8,0 = 38,000 [F]_x000d_
křídla dolní povrch zavěšených křídel 0,65*5,0*4 = 13,000 [G]_x000d_
Mezisoučet = 136,350 [I]_x000d_
 I*2 = 272,700 [H]</t>
  </si>
  <si>
    <t>711132</t>
  </si>
  <si>
    <t>IZOLACE BĚŽNÝCH KONSTRUKCÍ PROTI VOLNĚ STÉKAJÍCÍ VODĚ ASFALTOVÝMI PÁSY</t>
  </si>
  <si>
    <t>NAIP modifikovaný tl. 5mm s ochrannou vložkou.
Svislé plochy nad ochrannou těsnící folií_x000d_
izolace v přechodové oblasti</t>
  </si>
  <si>
    <t>stojky 1,85*7,5*2 = 27,750 [A]_x000d_
rub křídel 9,5+9,0+6,5+6,0 = 31,000 [B]_x000d_
přechodové oblasti 5,0*8,0*2 = 80,000 [C]_x000d_
Celkové množství = 138,750</t>
  </si>
  <si>
    <t>711422</t>
  </si>
  <si>
    <t>IZOLACE MOSTOVEK POD VOZOVKOU ASFALTOVÝMI PÁSY</t>
  </si>
  <si>
    <t>NAIP tl. 5 mm modfikovaný asfaltový pás komplet mostovka až pod římsy</t>
  </si>
  <si>
    <t>5,88*8,8 = 51,744 [A]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</si>
  <si>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</si>
  <si>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711432</t>
  </si>
  <si>
    <t>IZOLACE MOSTOVEK POD ŘÍMSOU ASFALTOVÝMI PÁSY</t>
  </si>
  <si>
    <t>Zesílení izolace pod římsou pásem vytzuženým hliníkovou folií</t>
  </si>
  <si>
    <t>přesah 300 m přes obrys římsy viz příloha D.1.4.6 0,75*6,00*2,0 = 9,000 [A]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</si>
  <si>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lepenku s hliníkovou vložkou, litý asfalt, asfaltový beton</t>
  </si>
  <si>
    <t>711519</t>
  </si>
  <si>
    <t>OCHRANA IZOLACE PODZEMNÍCH OBJEKTŮ TEXTILIÍ</t>
  </si>
  <si>
    <t>geotextilie min 600gr/m2 2 vrstvy nad úrovní drenáže_x000d_
1 vrstva pod úrovní drenáže</t>
  </si>
  <si>
    <t>Křídla rub nad drenáží 2x vrstva (13,4+13,8+9,5+9,6-19)*2 = 54,600 [A]_x000d_
stojky rub nad drenáží 2x vrstva 1,85*7,5*2 = 27,750 [B]_x000d_
Horní povrch desek v přechodech 1x vrstva 5,0*8,0*2 = 80,000 [C]_x000d_
Celkové množství = 162,350</t>
  </si>
  <si>
    <t>Položka zahrnuje:
- dodání předepsaného ochranného materiálu
- zřízení ochrany izolace
Položka nezahrnuje:
- x</t>
  </si>
  <si>
    <t>78383</t>
  </si>
  <si>
    <t>NÁTĚRY BETON KONSTR TYP S4 (OS-C)</t>
  </si>
  <si>
    <t>nátěr typ S4 dle TKP 31</t>
  </si>
  <si>
    <t>boky NK 0,75*13,2+0,65*14,6 = 19,390 [A]_x000d_
nášlap římsy 0,3*(13,2+14,6) = 8,340 [B]_x000d_
Celkové množství = 27,730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</si>
  <si>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</si>
  <si>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8</t>
  </si>
  <si>
    <t>Potrubí</t>
  </si>
  <si>
    <t>875332</t>
  </si>
  <si>
    <t>POTRUBÍ DREN Z TRUB PLAST DN DO 150MM DĚROVANÝCH</t>
  </si>
  <si>
    <t xml:space="preserve">Příčná drenáž za opěrami poloděrovaná DN 150  SN 8</t>
  </si>
  <si>
    <t>potrubí za opěrami 2*7,5 = 15,000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</si>
  <si>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</si>
  <si>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87634</t>
  </si>
  <si>
    <t>CHRÁNIČKY Z TRUB PLASTOVÝCH DN DO 200MM</t>
  </si>
  <si>
    <t>Chránička pro osazení odvodňení drenáže skrz opěru_x000d_
DN200</t>
  </si>
  <si>
    <t>2*0,4 = 0,800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</si>
  <si>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</si>
  <si>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9117C1</t>
  </si>
  <si>
    <t>SVOD OCEL ZÁBRADEL ÚROVEŇ ZADRŽ H2 - DODÁVKA A MONTÁŽ</t>
  </si>
  <si>
    <t>Zábradelní svodidlo na mostě_x000d_
Tř. odolnosti proti odklízení sněhu č.4 (dle ČSN EN 1317+A2)</t>
  </si>
  <si>
    <t>14,6+13,2 = 27,800 [A]</t>
  </si>
  <si>
    <t xml:space="preserve">Položka zahrnuje:
- kompletní dodávku všech dílů certifikovaného ocelového svodidla s předepsanou povrchovou úpravou včetně spojovacích a dilatačních prvků
- montáž a osazení svodidla, včetně kotvení dle zadávací dokumentace, t.j. kotevní desky, případné nivelační hmoty pod kotevní desky, kotvy a spojovací materiál, vrty a zálivku
- přechod na jiný typ svodidla nebo přes mostní závěr  
- ochranu proti bludným proudům a vývody pro jejich měření
Položka nezahrnuje:
- odrazky nebo retroreflexní fólie
Způsob měření:
- vykazuje se délka svodidla v předepsané výšce, délka náběhů se nezapočítává</t>
  </si>
  <si>
    <t>917223</t>
  </si>
  <si>
    <t>SILNIČNÍ A CHODNÍKOVÉ OBRUBY Z BETONOVÝCH OBRUBNÍKŮ ŠÍŘ 100MM</t>
  </si>
  <si>
    <t>obrubníky podél zádlažby</t>
  </si>
  <si>
    <t>0,8+5,0+4,1*1,2+4,2*1,2+1,6+0,8+2,5+4,8*1,2+5,0*1,2+2,5+0,8 = 35,720 [A]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</si>
  <si>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</si>
  <si>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</si>
  <si>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</si>
  <si>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5,0+2,5+2,5+2,0 = 12,000 [A]</t>
  </si>
  <si>
    <t>919112</t>
  </si>
  <si>
    <t>ŘEZÁNÍ ASFALTOVÉHO KRYTU VOZOVEK TL DO 100MM</t>
  </si>
  <si>
    <t>Odříznutí krytu vozovky na začátku a konci úseku</t>
  </si>
  <si>
    <t>5,61+5,31 = 10,920 [A]</t>
  </si>
  <si>
    <t>Položka zahrnuje:
- řezání vozovkové vrstvy v předepsané tloušťce
- spotřeba vody
Položka nezahrnuje:
- x</t>
  </si>
  <si>
    <t>931182</t>
  </si>
  <si>
    <t>VÝPLŇ DILATAČNÍCH SPAR Z POLYSTYRENU TL 20MM</t>
  </si>
  <si>
    <t>Výplň spár v římsách XPS</t>
  </si>
  <si>
    <t>0,5*2 = 1,000 [A]</t>
  </si>
  <si>
    <t>Položka zahrnuje:
- dodávku a osazení předepsaného materiálu
- očištění ploch spáry před úpravou
- očištění okolí spáry po úpravě
Položka nezahrnuje:
- x</t>
  </si>
  <si>
    <t>931334</t>
  </si>
  <si>
    <t>TĚSNĚNÍ DILATAČNÍCH SPAR POLYURETANOVÝM TMELEM PRŮŘEZU DO 400MM2</t>
  </si>
  <si>
    <t>Těsnění spáry pružným PU tmelem</t>
  </si>
  <si>
    <t>2,5*2 = 5,000 [A]</t>
  </si>
  <si>
    <t>Položka zahrnuje:
- dodávku a osazení předepsaného materiálu
- očištění ploch spáry před úpravou
- očištění okolí spáry po úpravě
Položka nezahrnuje:
- těsnící profil</t>
  </si>
  <si>
    <t>93135</t>
  </si>
  <si>
    <t>TĚSNĚNÍ DILATAČ SPAR PRYŽ PÁSKOU NEBO KRUH PROFILEM</t>
  </si>
  <si>
    <t>Předtěsnění pryžovým kruhovým profilem</t>
  </si>
  <si>
    <t>Skluz před mostem vlevo</t>
  </si>
  <si>
    <t>2,7*1,5 = 4,050 [A]</t>
  </si>
  <si>
    <t>9365411R</t>
  </si>
  <si>
    <t>ODVODŇOVACÍ TRUBKA PRO ODVODNĚNÍ PŘÍČNÉ DRENÁŽE Z NEREZ OCELI</t>
  </si>
  <si>
    <t>Kompletní trubka pro prostup odvodnění dle _x000d_
MD ČR VL4 – 204.01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</si>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</sst>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2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/>
      <bottom style="thin"/>
    </border>
    <border>
      <top style="thin"/>
      <bottom style="thin"/>
    </border>
    <border>
      <right style="thin">
        <color rgb="FF000000"/>
      </right>
      <top style="thin"/>
      <bottom style="thin"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3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2" borderId="19" xfId="0" applyFont="1" applyFill="1" applyBorder="1"/>
    <xf numFmtId="0" fontId="7" fillId="2" borderId="20" xfId="0" applyFont="1" applyFill="1" applyBorder="1"/>
    <xf numFmtId="0" fontId="0" fillId="2" borderId="21" xfId="0" applyFill="1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7.5703125" bestFit="1" customWidth="1"/>
    <col min="2" max="2" width="129.57031" customWidth="1"/>
    <col min="3" max="3" width="19.425781" customWidth="1"/>
    <col min="4" max="4" width="19.425781" customWidth="1"/>
    <col min="5" max="5" width="19.425781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SUM(C10:C14)</f>
        <v>0</v>
      </c>
      <c r="D6" s="3"/>
      <c r="E6" s="3"/>
    </row>
    <row r="7">
      <c r="A7" s="3"/>
      <c r="B7" s="5" t="s">
        <v>5</v>
      </c>
      <c r="C7" s="6">
        <f>SUM(E10:E14)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001'!I3</f>
        <v>0</v>
      </c>
      <c r="D11" s="9">
        <f>SUMIFS('SO 001'!O:O,'SO 001'!A:A,"P")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101'!I3</f>
        <v>0</v>
      </c>
      <c r="D12" s="9">
        <f>SUMIFS('SO 101'!O:O,'SO 101'!A:A,"P")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181'!I3</f>
        <v>0</v>
      </c>
      <c r="D13" s="9">
        <f>SUMIFS('SO 181'!O:O,'SO 181'!A:A,"P")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201'!I3</f>
        <v>0</v>
      </c>
      <c r="D14" s="9">
        <f>SUMIFS('SO 201'!O:O,'SO 201'!A:A,"P")</f>
        <v>0</v>
      </c>
      <c r="E14" s="9">
        <f>C14+D14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 ht="30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11</v>
      </c>
      <c r="I3" s="23">
        <f>SUMIFS(I8:I57,A8:A57,"SD")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28</v>
      </c>
      <c r="B5" s="25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6" t="s">
        <v>36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37</v>
      </c>
      <c r="I6" s="7" t="s">
        <v>38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39</v>
      </c>
      <c r="B8" s="30"/>
      <c r="C8" s="31" t="s">
        <v>40</v>
      </c>
      <c r="D8" s="32"/>
      <c r="E8" s="29" t="s">
        <v>41</v>
      </c>
      <c r="F8" s="32"/>
      <c r="G8" s="32"/>
      <c r="H8" s="32"/>
      <c r="I8" s="33">
        <f>SUMIFS(I9:I57,A9:A57,"P")</f>
        <v>0</v>
      </c>
      <c r="J8" s="34"/>
    </row>
    <row r="9">
      <c r="A9" s="35" t="s">
        <v>42</v>
      </c>
      <c r="B9" s="35">
        <v>1</v>
      </c>
      <c r="C9" s="36" t="s">
        <v>43</v>
      </c>
      <c r="D9" s="35" t="s">
        <v>44</v>
      </c>
      <c r="E9" s="37" t="s">
        <v>45</v>
      </c>
      <c r="F9" s="38" t="s">
        <v>46</v>
      </c>
      <c r="G9" s="39">
        <v>1</v>
      </c>
      <c r="H9" s="40">
        <v>0</v>
      </c>
      <c r="I9" s="40">
        <f>ROUND(G9*H9,P4)</f>
        <v>0</v>
      </c>
      <c r="J9" s="38" t="s">
        <v>47</v>
      </c>
      <c r="O9" s="41">
        <f>I9*0.21</f>
        <v>0</v>
      </c>
      <c r="P9">
        <v>3</v>
      </c>
    </row>
    <row r="10" ht="60">
      <c r="A10" s="35" t="s">
        <v>48</v>
      </c>
      <c r="B10" s="42"/>
      <c r="C10" s="43"/>
      <c r="D10" s="43"/>
      <c r="E10" s="37" t="s">
        <v>49</v>
      </c>
      <c r="F10" s="43"/>
      <c r="G10" s="43"/>
      <c r="H10" s="43"/>
      <c r="I10" s="43"/>
      <c r="J10" s="44"/>
    </row>
    <row r="11" ht="60">
      <c r="A11" s="35" t="s">
        <v>50</v>
      </c>
      <c r="B11" s="42"/>
      <c r="C11" s="43"/>
      <c r="D11" s="43"/>
      <c r="E11" s="37" t="s">
        <v>51</v>
      </c>
      <c r="F11" s="43"/>
      <c r="G11" s="43"/>
      <c r="H11" s="43"/>
      <c r="I11" s="43"/>
      <c r="J11" s="44"/>
    </row>
    <row r="12">
      <c r="A12" s="35" t="s">
        <v>42</v>
      </c>
      <c r="B12" s="35">
        <v>2</v>
      </c>
      <c r="C12" s="36" t="s">
        <v>52</v>
      </c>
      <c r="D12" s="35" t="s">
        <v>44</v>
      </c>
      <c r="E12" s="37" t="s">
        <v>53</v>
      </c>
      <c r="F12" s="38" t="s">
        <v>46</v>
      </c>
      <c r="G12" s="39">
        <v>1</v>
      </c>
      <c r="H12" s="40">
        <v>0</v>
      </c>
      <c r="I12" s="40">
        <f>ROUND(G12*H12,P4)</f>
        <v>0</v>
      </c>
      <c r="J12" s="38" t="s">
        <v>47</v>
      </c>
      <c r="O12" s="41">
        <f>I12*0.21</f>
        <v>0</v>
      </c>
      <c r="P12">
        <v>3</v>
      </c>
    </row>
    <row r="13" ht="60">
      <c r="A13" s="35" t="s">
        <v>48</v>
      </c>
      <c r="B13" s="42"/>
      <c r="C13" s="43"/>
      <c r="D13" s="43"/>
      <c r="E13" s="37" t="s">
        <v>54</v>
      </c>
      <c r="F13" s="43"/>
      <c r="G13" s="43"/>
      <c r="H13" s="43"/>
      <c r="I13" s="43"/>
      <c r="J13" s="44"/>
    </row>
    <row r="14" ht="60">
      <c r="A14" s="35" t="s">
        <v>50</v>
      </c>
      <c r="B14" s="42"/>
      <c r="C14" s="43"/>
      <c r="D14" s="43"/>
      <c r="E14" s="37" t="s">
        <v>51</v>
      </c>
      <c r="F14" s="43"/>
      <c r="G14" s="43"/>
      <c r="H14" s="43"/>
      <c r="I14" s="43"/>
      <c r="J14" s="44"/>
    </row>
    <row r="15">
      <c r="A15" s="35" t="s">
        <v>42</v>
      </c>
      <c r="B15" s="35">
        <v>3</v>
      </c>
      <c r="C15" s="36" t="s">
        <v>55</v>
      </c>
      <c r="D15" s="35" t="s">
        <v>44</v>
      </c>
      <c r="E15" s="37" t="s">
        <v>56</v>
      </c>
      <c r="F15" s="38" t="s">
        <v>46</v>
      </c>
      <c r="G15" s="39">
        <v>1</v>
      </c>
      <c r="H15" s="40">
        <v>0</v>
      </c>
      <c r="I15" s="40">
        <f>ROUND(G15*H15,P4)</f>
        <v>0</v>
      </c>
      <c r="J15" s="38" t="s">
        <v>47</v>
      </c>
      <c r="O15" s="41">
        <f>I15*0.21</f>
        <v>0</v>
      </c>
      <c r="P15">
        <v>3</v>
      </c>
    </row>
    <row r="16" ht="60">
      <c r="A16" s="35" t="s">
        <v>48</v>
      </c>
      <c r="B16" s="42"/>
      <c r="C16" s="43"/>
      <c r="D16" s="43"/>
      <c r="E16" s="37" t="s">
        <v>57</v>
      </c>
      <c r="F16" s="43"/>
      <c r="G16" s="43"/>
      <c r="H16" s="43"/>
      <c r="I16" s="43"/>
      <c r="J16" s="44"/>
    </row>
    <row r="17" ht="195">
      <c r="A17" s="35" t="s">
        <v>50</v>
      </c>
      <c r="B17" s="42"/>
      <c r="C17" s="43"/>
      <c r="D17" s="43"/>
      <c r="E17" s="37" t="s">
        <v>58</v>
      </c>
      <c r="F17" s="43"/>
      <c r="G17" s="43"/>
      <c r="H17" s="43"/>
      <c r="I17" s="43"/>
      <c r="J17" s="44"/>
    </row>
    <row r="18">
      <c r="A18" s="35" t="s">
        <v>42</v>
      </c>
      <c r="B18" s="35">
        <v>4</v>
      </c>
      <c r="C18" s="36" t="s">
        <v>55</v>
      </c>
      <c r="D18" s="35" t="s">
        <v>59</v>
      </c>
      <c r="E18" s="37" t="s">
        <v>56</v>
      </c>
      <c r="F18" s="38" t="s">
        <v>46</v>
      </c>
      <c r="G18" s="39">
        <v>1</v>
      </c>
      <c r="H18" s="40">
        <v>0</v>
      </c>
      <c r="I18" s="40">
        <f>ROUND(G18*H18,P4)</f>
        <v>0</v>
      </c>
      <c r="J18" s="38" t="s">
        <v>47</v>
      </c>
      <c r="O18" s="41">
        <f>I18*0.21</f>
        <v>0</v>
      </c>
      <c r="P18">
        <v>3</v>
      </c>
    </row>
    <row r="19">
      <c r="A19" s="35" t="s">
        <v>48</v>
      </c>
      <c r="B19" s="42"/>
      <c r="C19" s="43"/>
      <c r="D19" s="43"/>
      <c r="E19" s="37" t="s">
        <v>60</v>
      </c>
      <c r="F19" s="43"/>
      <c r="G19" s="43"/>
      <c r="H19" s="43"/>
      <c r="I19" s="43"/>
      <c r="J19" s="44"/>
    </row>
    <row r="20" ht="195">
      <c r="A20" s="35" t="s">
        <v>50</v>
      </c>
      <c r="B20" s="42"/>
      <c r="C20" s="43"/>
      <c r="D20" s="43"/>
      <c r="E20" s="37" t="s">
        <v>58</v>
      </c>
      <c r="F20" s="43"/>
      <c r="G20" s="43"/>
      <c r="H20" s="43"/>
      <c r="I20" s="43"/>
      <c r="J20" s="44"/>
    </row>
    <row r="21">
      <c r="A21" s="35" t="s">
        <v>42</v>
      </c>
      <c r="B21" s="35">
        <v>5</v>
      </c>
      <c r="C21" s="36" t="s">
        <v>61</v>
      </c>
      <c r="D21" s="35" t="s">
        <v>44</v>
      </c>
      <c r="E21" s="37" t="s">
        <v>62</v>
      </c>
      <c r="F21" s="38" t="s">
        <v>63</v>
      </c>
      <c r="G21" s="39">
        <v>1</v>
      </c>
      <c r="H21" s="40">
        <v>0</v>
      </c>
      <c r="I21" s="40">
        <f>ROUND(G21*H21,P4)</f>
        <v>0</v>
      </c>
      <c r="J21" s="38" t="s">
        <v>47</v>
      </c>
      <c r="O21" s="41">
        <f>I21*0.21</f>
        <v>0</v>
      </c>
      <c r="P21">
        <v>3</v>
      </c>
    </row>
    <row r="22" ht="60">
      <c r="A22" s="35" t="s">
        <v>48</v>
      </c>
      <c r="B22" s="42"/>
      <c r="C22" s="43"/>
      <c r="D22" s="43"/>
      <c r="E22" s="37" t="s">
        <v>64</v>
      </c>
      <c r="F22" s="43"/>
      <c r="G22" s="43"/>
      <c r="H22" s="43"/>
      <c r="I22" s="43"/>
      <c r="J22" s="44"/>
    </row>
    <row r="23" ht="60">
      <c r="A23" s="35" t="s">
        <v>50</v>
      </c>
      <c r="B23" s="42"/>
      <c r="C23" s="43"/>
      <c r="D23" s="43"/>
      <c r="E23" s="37" t="s">
        <v>65</v>
      </c>
      <c r="F23" s="43"/>
      <c r="G23" s="43"/>
      <c r="H23" s="43"/>
      <c r="I23" s="43"/>
      <c r="J23" s="44"/>
    </row>
    <row r="24">
      <c r="A24" s="35" t="s">
        <v>42</v>
      </c>
      <c r="B24" s="35">
        <v>6</v>
      </c>
      <c r="C24" s="36" t="s">
        <v>66</v>
      </c>
      <c r="D24" s="35" t="s">
        <v>59</v>
      </c>
      <c r="E24" s="37" t="s">
        <v>67</v>
      </c>
      <c r="F24" s="38" t="s">
        <v>46</v>
      </c>
      <c r="G24" s="39">
        <v>1</v>
      </c>
      <c r="H24" s="40">
        <v>0</v>
      </c>
      <c r="I24" s="40">
        <f>ROUND(G24*H24,P4)</f>
        <v>0</v>
      </c>
      <c r="J24" s="38" t="s">
        <v>47</v>
      </c>
      <c r="O24" s="41">
        <f>I24*0.21</f>
        <v>0</v>
      </c>
      <c r="P24">
        <v>3</v>
      </c>
    </row>
    <row r="25" ht="30">
      <c r="A25" s="35" t="s">
        <v>48</v>
      </c>
      <c r="B25" s="42"/>
      <c r="C25" s="43"/>
      <c r="D25" s="43"/>
      <c r="E25" s="37" t="s">
        <v>68</v>
      </c>
      <c r="F25" s="43"/>
      <c r="G25" s="43"/>
      <c r="H25" s="43"/>
      <c r="I25" s="43"/>
      <c r="J25" s="44"/>
    </row>
    <row r="26" ht="60">
      <c r="A26" s="35" t="s">
        <v>50</v>
      </c>
      <c r="B26" s="42"/>
      <c r="C26" s="43"/>
      <c r="D26" s="43"/>
      <c r="E26" s="37" t="s">
        <v>65</v>
      </c>
      <c r="F26" s="43"/>
      <c r="G26" s="43"/>
      <c r="H26" s="43"/>
      <c r="I26" s="43"/>
      <c r="J26" s="44"/>
    </row>
    <row r="27">
      <c r="A27" s="35" t="s">
        <v>42</v>
      </c>
      <c r="B27" s="35">
        <v>7</v>
      </c>
      <c r="C27" s="36" t="s">
        <v>69</v>
      </c>
      <c r="D27" s="35" t="s">
        <v>44</v>
      </c>
      <c r="E27" s="37" t="s">
        <v>70</v>
      </c>
      <c r="F27" s="38" t="s">
        <v>71</v>
      </c>
      <c r="G27" s="39">
        <v>1</v>
      </c>
      <c r="H27" s="40">
        <v>0</v>
      </c>
      <c r="I27" s="40">
        <f>ROUND(G27*H27,P4)</f>
        <v>0</v>
      </c>
      <c r="J27" s="38" t="s">
        <v>47</v>
      </c>
      <c r="O27" s="41">
        <f>I27*0.21</f>
        <v>0</v>
      </c>
      <c r="P27">
        <v>3</v>
      </c>
    </row>
    <row r="28">
      <c r="A28" s="35" t="s">
        <v>48</v>
      </c>
      <c r="B28" s="42"/>
      <c r="C28" s="43"/>
      <c r="D28" s="43"/>
      <c r="E28" s="37" t="s">
        <v>72</v>
      </c>
      <c r="F28" s="43"/>
      <c r="G28" s="43"/>
      <c r="H28" s="43"/>
      <c r="I28" s="43"/>
      <c r="J28" s="44"/>
    </row>
    <row r="29" ht="60">
      <c r="A29" s="35" t="s">
        <v>50</v>
      </c>
      <c r="B29" s="42"/>
      <c r="C29" s="43"/>
      <c r="D29" s="43"/>
      <c r="E29" s="37" t="s">
        <v>65</v>
      </c>
      <c r="F29" s="43"/>
      <c r="G29" s="43"/>
      <c r="H29" s="43"/>
      <c r="I29" s="43"/>
      <c r="J29" s="44"/>
    </row>
    <row r="30">
      <c r="A30" s="35" t="s">
        <v>42</v>
      </c>
      <c r="B30" s="35">
        <v>8</v>
      </c>
      <c r="C30" s="36" t="s">
        <v>73</v>
      </c>
      <c r="D30" s="35" t="s">
        <v>44</v>
      </c>
      <c r="E30" s="37" t="s">
        <v>74</v>
      </c>
      <c r="F30" s="38" t="s">
        <v>46</v>
      </c>
      <c r="G30" s="39">
        <v>1</v>
      </c>
      <c r="H30" s="40">
        <v>0</v>
      </c>
      <c r="I30" s="40">
        <f>ROUND(G30*H30,P4)</f>
        <v>0</v>
      </c>
      <c r="J30" s="38" t="s">
        <v>47</v>
      </c>
      <c r="O30" s="41">
        <f>I30*0.21</f>
        <v>0</v>
      </c>
      <c r="P30">
        <v>3</v>
      </c>
    </row>
    <row r="31">
      <c r="A31" s="35" t="s">
        <v>48</v>
      </c>
      <c r="B31" s="42"/>
      <c r="C31" s="43"/>
      <c r="D31" s="43"/>
      <c r="E31" s="37" t="s">
        <v>75</v>
      </c>
      <c r="F31" s="43"/>
      <c r="G31" s="43"/>
      <c r="H31" s="43"/>
      <c r="I31" s="43"/>
      <c r="J31" s="44"/>
    </row>
    <row r="32" ht="60">
      <c r="A32" s="35" t="s">
        <v>50</v>
      </c>
      <c r="B32" s="42"/>
      <c r="C32" s="43"/>
      <c r="D32" s="43"/>
      <c r="E32" s="37" t="s">
        <v>65</v>
      </c>
      <c r="F32" s="43"/>
      <c r="G32" s="43"/>
      <c r="H32" s="43"/>
      <c r="I32" s="43"/>
      <c r="J32" s="44"/>
    </row>
    <row r="33">
      <c r="A33" s="35" t="s">
        <v>42</v>
      </c>
      <c r="B33" s="35">
        <v>9</v>
      </c>
      <c r="C33" s="36" t="s">
        <v>76</v>
      </c>
      <c r="D33" s="35" t="s">
        <v>44</v>
      </c>
      <c r="E33" s="37" t="s">
        <v>77</v>
      </c>
      <c r="F33" s="38" t="s">
        <v>46</v>
      </c>
      <c r="G33" s="39">
        <v>1</v>
      </c>
      <c r="H33" s="40">
        <v>0</v>
      </c>
      <c r="I33" s="40">
        <f>ROUND(G33*H33,P4)</f>
        <v>0</v>
      </c>
      <c r="J33" s="38" t="s">
        <v>47</v>
      </c>
      <c r="O33" s="41">
        <f>I33*0.21</f>
        <v>0</v>
      </c>
      <c r="P33">
        <v>3</v>
      </c>
    </row>
    <row r="34" ht="30">
      <c r="A34" s="35" t="s">
        <v>48</v>
      </c>
      <c r="B34" s="42"/>
      <c r="C34" s="43"/>
      <c r="D34" s="43"/>
      <c r="E34" s="37" t="s">
        <v>78</v>
      </c>
      <c r="F34" s="43"/>
      <c r="G34" s="43"/>
      <c r="H34" s="43"/>
      <c r="I34" s="43"/>
      <c r="J34" s="44"/>
    </row>
    <row r="35" ht="135">
      <c r="A35" s="35" t="s">
        <v>50</v>
      </c>
      <c r="B35" s="42"/>
      <c r="C35" s="43"/>
      <c r="D35" s="43"/>
      <c r="E35" s="37" t="s">
        <v>79</v>
      </c>
      <c r="F35" s="43"/>
      <c r="G35" s="43"/>
      <c r="H35" s="43"/>
      <c r="I35" s="43"/>
      <c r="J35" s="44"/>
    </row>
    <row r="36">
      <c r="A36" s="35" t="s">
        <v>42</v>
      </c>
      <c r="B36" s="35">
        <v>10</v>
      </c>
      <c r="C36" s="36" t="s">
        <v>80</v>
      </c>
      <c r="D36" s="35" t="s">
        <v>44</v>
      </c>
      <c r="E36" s="37" t="s">
        <v>81</v>
      </c>
      <c r="F36" s="38" t="s">
        <v>46</v>
      </c>
      <c r="G36" s="39">
        <v>1</v>
      </c>
      <c r="H36" s="40">
        <v>0</v>
      </c>
      <c r="I36" s="40">
        <f>ROUND(G36*H36,P4)</f>
        <v>0</v>
      </c>
      <c r="J36" s="38" t="s">
        <v>47</v>
      </c>
      <c r="O36" s="41">
        <f>I36*0.21</f>
        <v>0</v>
      </c>
      <c r="P36">
        <v>3</v>
      </c>
    </row>
    <row r="37" ht="60">
      <c r="A37" s="35" t="s">
        <v>48</v>
      </c>
      <c r="B37" s="42"/>
      <c r="C37" s="43"/>
      <c r="D37" s="43"/>
      <c r="E37" s="37" t="s">
        <v>82</v>
      </c>
      <c r="F37" s="43"/>
      <c r="G37" s="43"/>
      <c r="H37" s="43"/>
      <c r="I37" s="43"/>
      <c r="J37" s="44"/>
    </row>
    <row r="38">
      <c r="A38" s="35" t="s">
        <v>83</v>
      </c>
      <c r="B38" s="42"/>
      <c r="C38" s="43"/>
      <c r="D38" s="43"/>
      <c r="E38" s="45" t="s">
        <v>84</v>
      </c>
      <c r="F38" s="43"/>
      <c r="G38" s="43"/>
      <c r="H38" s="43"/>
      <c r="I38" s="43"/>
      <c r="J38" s="44"/>
    </row>
    <row r="39" ht="60">
      <c r="A39" s="35" t="s">
        <v>50</v>
      </c>
      <c r="B39" s="42"/>
      <c r="C39" s="43"/>
      <c r="D39" s="43"/>
      <c r="E39" s="37" t="s">
        <v>65</v>
      </c>
      <c r="F39" s="43"/>
      <c r="G39" s="43"/>
      <c r="H39" s="43"/>
      <c r="I39" s="43"/>
      <c r="J39" s="44"/>
    </row>
    <row r="40" ht="30">
      <c r="A40" s="35" t="s">
        <v>42</v>
      </c>
      <c r="B40" s="35">
        <v>11</v>
      </c>
      <c r="C40" s="36" t="s">
        <v>85</v>
      </c>
      <c r="D40" s="35" t="s">
        <v>44</v>
      </c>
      <c r="E40" s="37" t="s">
        <v>86</v>
      </c>
      <c r="F40" s="38" t="s">
        <v>46</v>
      </c>
      <c r="G40" s="39">
        <v>1</v>
      </c>
      <c r="H40" s="40">
        <v>0</v>
      </c>
      <c r="I40" s="40">
        <f>ROUND(G40*H40,P4)</f>
        <v>0</v>
      </c>
      <c r="J40" s="38" t="s">
        <v>87</v>
      </c>
      <c r="O40" s="41">
        <f>I40*0.21</f>
        <v>0</v>
      </c>
      <c r="P40">
        <v>3</v>
      </c>
    </row>
    <row r="41" ht="30">
      <c r="A41" s="35" t="s">
        <v>48</v>
      </c>
      <c r="B41" s="42"/>
      <c r="C41" s="43"/>
      <c r="D41" s="43"/>
      <c r="E41" s="37" t="s">
        <v>88</v>
      </c>
      <c r="F41" s="43"/>
      <c r="G41" s="43"/>
      <c r="H41" s="43"/>
      <c r="I41" s="43"/>
      <c r="J41" s="44"/>
    </row>
    <row r="42" ht="30">
      <c r="A42" s="35" t="s">
        <v>50</v>
      </c>
      <c r="B42" s="42"/>
      <c r="C42" s="43"/>
      <c r="D42" s="43"/>
      <c r="E42" s="37" t="s">
        <v>89</v>
      </c>
      <c r="F42" s="43"/>
      <c r="G42" s="43"/>
      <c r="H42" s="43"/>
      <c r="I42" s="43"/>
      <c r="J42" s="44"/>
    </row>
    <row r="43">
      <c r="A43" s="35" t="s">
        <v>42</v>
      </c>
      <c r="B43" s="35">
        <v>12</v>
      </c>
      <c r="C43" s="36" t="s">
        <v>90</v>
      </c>
      <c r="D43" s="35" t="s">
        <v>44</v>
      </c>
      <c r="E43" s="37" t="s">
        <v>91</v>
      </c>
      <c r="F43" s="38" t="s">
        <v>46</v>
      </c>
      <c r="G43" s="39">
        <v>1</v>
      </c>
      <c r="H43" s="40">
        <v>0</v>
      </c>
      <c r="I43" s="40">
        <f>ROUND(G43*H43,P4)</f>
        <v>0</v>
      </c>
      <c r="J43" s="38" t="s">
        <v>87</v>
      </c>
      <c r="O43" s="41">
        <f>I43*0.21</f>
        <v>0</v>
      </c>
      <c r="P43">
        <v>3</v>
      </c>
    </row>
    <row r="44">
      <c r="A44" s="35" t="s">
        <v>48</v>
      </c>
      <c r="B44" s="42"/>
      <c r="C44" s="43"/>
      <c r="D44" s="43"/>
      <c r="E44" s="37" t="s">
        <v>92</v>
      </c>
      <c r="F44" s="43"/>
      <c r="G44" s="43"/>
      <c r="H44" s="43"/>
      <c r="I44" s="43"/>
      <c r="J44" s="44"/>
    </row>
    <row r="45" ht="30">
      <c r="A45" s="35" t="s">
        <v>50</v>
      </c>
      <c r="B45" s="42"/>
      <c r="C45" s="43"/>
      <c r="D45" s="43"/>
      <c r="E45" s="37" t="s">
        <v>89</v>
      </c>
      <c r="F45" s="43"/>
      <c r="G45" s="43"/>
      <c r="H45" s="43"/>
      <c r="I45" s="43"/>
      <c r="J45" s="44"/>
    </row>
    <row r="46">
      <c r="A46" s="35" t="s">
        <v>42</v>
      </c>
      <c r="B46" s="35">
        <v>13</v>
      </c>
      <c r="C46" s="36" t="s">
        <v>93</v>
      </c>
      <c r="D46" s="35" t="s">
        <v>44</v>
      </c>
      <c r="E46" s="37" t="s">
        <v>94</v>
      </c>
      <c r="F46" s="38" t="s">
        <v>71</v>
      </c>
      <c r="G46" s="39">
        <v>1</v>
      </c>
      <c r="H46" s="40">
        <v>0</v>
      </c>
      <c r="I46" s="40">
        <f>ROUND(G46*H46,P4)</f>
        <v>0</v>
      </c>
      <c r="J46" s="38" t="s">
        <v>47</v>
      </c>
      <c r="O46" s="41">
        <f>I46*0.21</f>
        <v>0</v>
      </c>
      <c r="P46">
        <v>3</v>
      </c>
    </row>
    <row r="47">
      <c r="A47" s="35" t="s">
        <v>48</v>
      </c>
      <c r="B47" s="42"/>
      <c r="C47" s="43"/>
      <c r="D47" s="43"/>
      <c r="E47" s="37" t="s">
        <v>95</v>
      </c>
      <c r="F47" s="43"/>
      <c r="G47" s="43"/>
      <c r="H47" s="43"/>
      <c r="I47" s="43"/>
      <c r="J47" s="44"/>
    </row>
    <row r="48" ht="120">
      <c r="A48" s="35" t="s">
        <v>50</v>
      </c>
      <c r="B48" s="42"/>
      <c r="C48" s="43"/>
      <c r="D48" s="43"/>
      <c r="E48" s="37" t="s">
        <v>96</v>
      </c>
      <c r="F48" s="43"/>
      <c r="G48" s="43"/>
      <c r="H48" s="43"/>
      <c r="I48" s="43"/>
      <c r="J48" s="44"/>
    </row>
    <row r="49">
      <c r="A49" s="35" t="s">
        <v>42</v>
      </c>
      <c r="B49" s="35">
        <v>14</v>
      </c>
      <c r="C49" s="36" t="s">
        <v>97</v>
      </c>
      <c r="D49" s="35" t="s">
        <v>44</v>
      </c>
      <c r="E49" s="37" t="s">
        <v>98</v>
      </c>
      <c r="F49" s="38" t="s">
        <v>46</v>
      </c>
      <c r="G49" s="39">
        <v>1</v>
      </c>
      <c r="H49" s="40">
        <v>0</v>
      </c>
      <c r="I49" s="40">
        <f>ROUND(G49*H49,P4)</f>
        <v>0</v>
      </c>
      <c r="J49" s="38" t="s">
        <v>47</v>
      </c>
      <c r="O49" s="41">
        <f>I49*0.21</f>
        <v>0</v>
      </c>
      <c r="P49">
        <v>3</v>
      </c>
    </row>
    <row r="50" ht="45">
      <c r="A50" s="35" t="s">
        <v>48</v>
      </c>
      <c r="B50" s="42"/>
      <c r="C50" s="43"/>
      <c r="D50" s="43"/>
      <c r="E50" s="37" t="s">
        <v>99</v>
      </c>
      <c r="F50" s="43"/>
      <c r="G50" s="43"/>
      <c r="H50" s="43"/>
      <c r="I50" s="43"/>
      <c r="J50" s="44"/>
    </row>
    <row r="51" ht="60">
      <c r="A51" s="35" t="s">
        <v>50</v>
      </c>
      <c r="B51" s="42"/>
      <c r="C51" s="43"/>
      <c r="D51" s="43"/>
      <c r="E51" s="37" t="s">
        <v>65</v>
      </c>
      <c r="F51" s="43"/>
      <c r="G51" s="43"/>
      <c r="H51" s="43"/>
      <c r="I51" s="43"/>
      <c r="J51" s="44"/>
    </row>
    <row r="52">
      <c r="A52" s="35" t="s">
        <v>42</v>
      </c>
      <c r="B52" s="35">
        <v>15</v>
      </c>
      <c r="C52" s="36" t="s">
        <v>100</v>
      </c>
      <c r="D52" s="35" t="s">
        <v>44</v>
      </c>
      <c r="E52" s="37" t="s">
        <v>101</v>
      </c>
      <c r="F52" s="38" t="s">
        <v>71</v>
      </c>
      <c r="G52" s="39">
        <v>1</v>
      </c>
      <c r="H52" s="40">
        <v>0</v>
      </c>
      <c r="I52" s="40">
        <f>ROUND(G52*H52,P4)</f>
        <v>0</v>
      </c>
      <c r="J52" s="38" t="s">
        <v>47</v>
      </c>
      <c r="O52" s="41">
        <f>I52*0.21</f>
        <v>0</v>
      </c>
      <c r="P52">
        <v>3</v>
      </c>
    </row>
    <row r="53" ht="30">
      <c r="A53" s="35" t="s">
        <v>48</v>
      </c>
      <c r="B53" s="42"/>
      <c r="C53" s="43"/>
      <c r="D53" s="43"/>
      <c r="E53" s="37" t="s">
        <v>102</v>
      </c>
      <c r="F53" s="43"/>
      <c r="G53" s="43"/>
      <c r="H53" s="43"/>
      <c r="I53" s="43"/>
      <c r="J53" s="44"/>
    </row>
    <row r="54" ht="135">
      <c r="A54" s="35" t="s">
        <v>50</v>
      </c>
      <c r="B54" s="42"/>
      <c r="C54" s="43"/>
      <c r="D54" s="43"/>
      <c r="E54" s="37" t="s">
        <v>103</v>
      </c>
      <c r="F54" s="43"/>
      <c r="G54" s="43"/>
      <c r="H54" s="43"/>
      <c r="I54" s="43"/>
      <c r="J54" s="44"/>
    </row>
    <row r="55">
      <c r="A55" s="35" t="s">
        <v>42</v>
      </c>
      <c r="B55" s="35">
        <v>16</v>
      </c>
      <c r="C55" s="36" t="s">
        <v>104</v>
      </c>
      <c r="D55" s="35" t="s">
        <v>44</v>
      </c>
      <c r="E55" s="37" t="s">
        <v>105</v>
      </c>
      <c r="F55" s="38" t="s">
        <v>46</v>
      </c>
      <c r="G55" s="39">
        <v>1</v>
      </c>
      <c r="H55" s="40">
        <v>0</v>
      </c>
      <c r="I55" s="40">
        <f>ROUND(G55*H55,P4)</f>
        <v>0</v>
      </c>
      <c r="J55" s="38" t="s">
        <v>47</v>
      </c>
      <c r="O55" s="41">
        <f>I55*0.21</f>
        <v>0</v>
      </c>
      <c r="P55">
        <v>3</v>
      </c>
    </row>
    <row r="56" ht="105">
      <c r="A56" s="35" t="s">
        <v>48</v>
      </c>
      <c r="B56" s="42"/>
      <c r="C56" s="43"/>
      <c r="D56" s="43"/>
      <c r="E56" s="37" t="s">
        <v>106</v>
      </c>
      <c r="F56" s="43"/>
      <c r="G56" s="43"/>
      <c r="H56" s="43"/>
      <c r="I56" s="43"/>
      <c r="J56" s="44"/>
    </row>
    <row r="57" ht="75">
      <c r="A57" s="35" t="s">
        <v>50</v>
      </c>
      <c r="B57" s="46"/>
      <c r="C57" s="47"/>
      <c r="D57" s="47"/>
      <c r="E57" s="37" t="s">
        <v>107</v>
      </c>
      <c r="F57" s="47"/>
      <c r="G57" s="47"/>
      <c r="H57" s="47"/>
      <c r="I57" s="47"/>
      <c r="J5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 ht="30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13</v>
      </c>
      <c r="I3" s="23">
        <f>SUMIFS(I8:I62,A8:A62,"SD")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28</v>
      </c>
      <c r="B5" s="25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6" t="s">
        <v>36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37</v>
      </c>
      <c r="I6" s="7" t="s">
        <v>38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39</v>
      </c>
      <c r="B8" s="30"/>
      <c r="C8" s="31" t="s">
        <v>40</v>
      </c>
      <c r="D8" s="32"/>
      <c r="E8" s="29" t="s">
        <v>41</v>
      </c>
      <c r="F8" s="32"/>
      <c r="G8" s="32"/>
      <c r="H8" s="32"/>
      <c r="I8" s="33">
        <f>SUMIFS(I9:I24,A9:A24,"P")</f>
        <v>0</v>
      </c>
      <c r="J8" s="34"/>
    </row>
    <row r="9" ht="30">
      <c r="A9" s="35" t="s">
        <v>42</v>
      </c>
      <c r="B9" s="35">
        <v>1</v>
      </c>
      <c r="C9" s="36" t="s">
        <v>108</v>
      </c>
      <c r="D9" s="35" t="s">
        <v>44</v>
      </c>
      <c r="E9" s="37" t="s">
        <v>109</v>
      </c>
      <c r="F9" s="38" t="s">
        <v>110</v>
      </c>
      <c r="G9" s="39">
        <v>289.07999999999998</v>
      </c>
      <c r="H9" s="40">
        <v>0</v>
      </c>
      <c r="I9" s="40">
        <f>ROUND(G9*H9,P4)</f>
        <v>0</v>
      </c>
      <c r="J9" s="38" t="s">
        <v>47</v>
      </c>
      <c r="O9" s="41">
        <f>I9*0.21</f>
        <v>0</v>
      </c>
      <c r="P9">
        <v>3</v>
      </c>
    </row>
    <row r="10">
      <c r="A10" s="35" t="s">
        <v>48</v>
      </c>
      <c r="B10" s="42"/>
      <c r="C10" s="43"/>
      <c r="D10" s="43"/>
      <c r="E10" s="37" t="s">
        <v>111</v>
      </c>
      <c r="F10" s="43"/>
      <c r="G10" s="43"/>
      <c r="H10" s="43"/>
      <c r="I10" s="43"/>
      <c r="J10" s="44"/>
    </row>
    <row r="11" ht="45">
      <c r="A11" s="35" t="s">
        <v>83</v>
      </c>
      <c r="B11" s="42"/>
      <c r="C11" s="43"/>
      <c r="D11" s="43"/>
      <c r="E11" s="45" t="s">
        <v>112</v>
      </c>
      <c r="F11" s="43"/>
      <c r="G11" s="43"/>
      <c r="H11" s="43"/>
      <c r="I11" s="43"/>
      <c r="J11" s="44"/>
    </row>
    <row r="12" ht="165">
      <c r="A12" s="35" t="s">
        <v>50</v>
      </c>
      <c r="B12" s="42"/>
      <c r="C12" s="43"/>
      <c r="D12" s="43"/>
      <c r="E12" s="37" t="s">
        <v>113</v>
      </c>
      <c r="F12" s="43"/>
      <c r="G12" s="43"/>
      <c r="H12" s="43"/>
      <c r="I12" s="43"/>
      <c r="J12" s="44"/>
    </row>
    <row r="13" ht="30">
      <c r="A13" s="35" t="s">
        <v>42</v>
      </c>
      <c r="B13" s="35">
        <v>2</v>
      </c>
      <c r="C13" s="36" t="s">
        <v>114</v>
      </c>
      <c r="D13" s="35" t="s">
        <v>44</v>
      </c>
      <c r="E13" s="37" t="s">
        <v>115</v>
      </c>
      <c r="F13" s="38" t="s">
        <v>110</v>
      </c>
      <c r="G13" s="39">
        <v>36.719999999999999</v>
      </c>
      <c r="H13" s="40">
        <v>0</v>
      </c>
      <c r="I13" s="40">
        <f>ROUND(G13*H13,P4)</f>
        <v>0</v>
      </c>
      <c r="J13" s="38" t="s">
        <v>47</v>
      </c>
      <c r="O13" s="41">
        <f>I13*0.21</f>
        <v>0</v>
      </c>
      <c r="P13">
        <v>3</v>
      </c>
    </row>
    <row r="14">
      <c r="A14" s="35" t="s">
        <v>48</v>
      </c>
      <c r="B14" s="42"/>
      <c r="C14" s="43"/>
      <c r="D14" s="43"/>
      <c r="E14" s="37" t="s">
        <v>111</v>
      </c>
      <c r="F14" s="43"/>
      <c r="G14" s="43"/>
      <c r="H14" s="43"/>
      <c r="I14" s="43"/>
      <c r="J14" s="44"/>
    </row>
    <row r="15">
      <c r="A15" s="35" t="s">
        <v>83</v>
      </c>
      <c r="B15" s="42"/>
      <c r="C15" s="43"/>
      <c r="D15" s="43"/>
      <c r="E15" s="45" t="s">
        <v>116</v>
      </c>
      <c r="F15" s="43"/>
      <c r="G15" s="43"/>
      <c r="H15" s="43"/>
      <c r="I15" s="43"/>
      <c r="J15" s="44"/>
    </row>
    <row r="16" ht="165">
      <c r="A16" s="35" t="s">
        <v>50</v>
      </c>
      <c r="B16" s="42"/>
      <c r="C16" s="43"/>
      <c r="D16" s="43"/>
      <c r="E16" s="37" t="s">
        <v>113</v>
      </c>
      <c r="F16" s="43"/>
      <c r="G16" s="43"/>
      <c r="H16" s="43"/>
      <c r="I16" s="43"/>
      <c r="J16" s="44"/>
    </row>
    <row r="17" ht="30">
      <c r="A17" s="35" t="s">
        <v>42</v>
      </c>
      <c r="B17" s="35">
        <v>3</v>
      </c>
      <c r="C17" s="36" t="s">
        <v>117</v>
      </c>
      <c r="D17" s="35" t="s">
        <v>44</v>
      </c>
      <c r="E17" s="37" t="s">
        <v>118</v>
      </c>
      <c r="F17" s="38" t="s">
        <v>110</v>
      </c>
      <c r="G17" s="39">
        <v>307.18000000000001</v>
      </c>
      <c r="H17" s="40">
        <v>0</v>
      </c>
      <c r="I17" s="40">
        <f>ROUND(G17*H17,P4)</f>
        <v>0</v>
      </c>
      <c r="J17" s="38" t="s">
        <v>47</v>
      </c>
      <c r="O17" s="41">
        <f>I17*0.21</f>
        <v>0</v>
      </c>
      <c r="P17">
        <v>3</v>
      </c>
    </row>
    <row r="18">
      <c r="A18" s="35" t="s">
        <v>48</v>
      </c>
      <c r="B18" s="42"/>
      <c r="C18" s="43"/>
      <c r="D18" s="43"/>
      <c r="E18" s="37" t="s">
        <v>119</v>
      </c>
      <c r="F18" s="43"/>
      <c r="G18" s="43"/>
      <c r="H18" s="43"/>
      <c r="I18" s="43"/>
      <c r="J18" s="44"/>
    </row>
    <row r="19">
      <c r="A19" s="35" t="s">
        <v>83</v>
      </c>
      <c r="B19" s="42"/>
      <c r="C19" s="43"/>
      <c r="D19" s="43"/>
      <c r="E19" s="45" t="s">
        <v>120</v>
      </c>
      <c r="F19" s="43"/>
      <c r="G19" s="43"/>
      <c r="H19" s="43"/>
      <c r="I19" s="43"/>
      <c r="J19" s="44"/>
    </row>
    <row r="20" ht="165">
      <c r="A20" s="35" t="s">
        <v>50</v>
      </c>
      <c r="B20" s="42"/>
      <c r="C20" s="43"/>
      <c r="D20" s="43"/>
      <c r="E20" s="37" t="s">
        <v>113</v>
      </c>
      <c r="F20" s="43"/>
      <c r="G20" s="43"/>
      <c r="H20" s="43"/>
      <c r="I20" s="43"/>
      <c r="J20" s="44"/>
    </row>
    <row r="21" ht="30">
      <c r="A21" s="35" t="s">
        <v>42</v>
      </c>
      <c r="B21" s="35">
        <v>4</v>
      </c>
      <c r="C21" s="36" t="s">
        <v>121</v>
      </c>
      <c r="D21" s="35" t="s">
        <v>44</v>
      </c>
      <c r="E21" s="37" t="s">
        <v>122</v>
      </c>
      <c r="F21" s="38" t="s">
        <v>110</v>
      </c>
      <c r="G21" s="39">
        <v>0.021999999999999999</v>
      </c>
      <c r="H21" s="40">
        <v>0</v>
      </c>
      <c r="I21" s="40">
        <f>ROUND(G21*H21,P4)</f>
        <v>0</v>
      </c>
      <c r="J21" s="38" t="s">
        <v>47</v>
      </c>
      <c r="O21" s="41">
        <f>I21*0.21</f>
        <v>0</v>
      </c>
      <c r="P21">
        <v>3</v>
      </c>
    </row>
    <row r="22" ht="30">
      <c r="A22" s="35" t="s">
        <v>48</v>
      </c>
      <c r="B22" s="42"/>
      <c r="C22" s="43"/>
      <c r="D22" s="43"/>
      <c r="E22" s="37" t="s">
        <v>123</v>
      </c>
      <c r="F22" s="43"/>
      <c r="G22" s="43"/>
      <c r="H22" s="43"/>
      <c r="I22" s="43"/>
      <c r="J22" s="44"/>
    </row>
    <row r="23">
      <c r="A23" s="35" t="s">
        <v>83</v>
      </c>
      <c r="B23" s="42"/>
      <c r="C23" s="43"/>
      <c r="D23" s="43"/>
      <c r="E23" s="45" t="s">
        <v>124</v>
      </c>
      <c r="F23" s="43"/>
      <c r="G23" s="43"/>
      <c r="H23" s="43"/>
      <c r="I23" s="43"/>
      <c r="J23" s="44"/>
    </row>
    <row r="24" ht="165">
      <c r="A24" s="35" t="s">
        <v>50</v>
      </c>
      <c r="B24" s="42"/>
      <c r="C24" s="43"/>
      <c r="D24" s="43"/>
      <c r="E24" s="37" t="s">
        <v>113</v>
      </c>
      <c r="F24" s="43"/>
      <c r="G24" s="43"/>
      <c r="H24" s="43"/>
      <c r="I24" s="43"/>
      <c r="J24" s="44"/>
    </row>
    <row r="25">
      <c r="A25" s="29" t="s">
        <v>39</v>
      </c>
      <c r="B25" s="30"/>
      <c r="C25" s="31" t="s">
        <v>125</v>
      </c>
      <c r="D25" s="32"/>
      <c r="E25" s="29" t="s">
        <v>126</v>
      </c>
      <c r="F25" s="32"/>
      <c r="G25" s="32"/>
      <c r="H25" s="32"/>
      <c r="I25" s="33">
        <f>SUMIFS(I26:I33,A26:A33,"P")</f>
        <v>0</v>
      </c>
      <c r="J25" s="34"/>
    </row>
    <row r="26">
      <c r="A26" s="35" t="s">
        <v>42</v>
      </c>
      <c r="B26" s="35">
        <v>5</v>
      </c>
      <c r="C26" s="36" t="s">
        <v>127</v>
      </c>
      <c r="D26" s="35" t="s">
        <v>44</v>
      </c>
      <c r="E26" s="37" t="s">
        <v>128</v>
      </c>
      <c r="F26" s="38" t="s">
        <v>129</v>
      </c>
      <c r="G26" s="39">
        <v>240</v>
      </c>
      <c r="H26" s="40">
        <v>0</v>
      </c>
      <c r="I26" s="40">
        <f>ROUND(G26*H26,P4)</f>
        <v>0</v>
      </c>
      <c r="J26" s="38" t="s">
        <v>47</v>
      </c>
      <c r="O26" s="41">
        <f>I26*0.21</f>
        <v>0</v>
      </c>
      <c r="P26">
        <v>3</v>
      </c>
    </row>
    <row r="27" ht="30">
      <c r="A27" s="35" t="s">
        <v>48</v>
      </c>
      <c r="B27" s="42"/>
      <c r="C27" s="43"/>
      <c r="D27" s="43"/>
      <c r="E27" s="37" t="s">
        <v>130</v>
      </c>
      <c r="F27" s="43"/>
      <c r="G27" s="43"/>
      <c r="H27" s="43"/>
      <c r="I27" s="43"/>
      <c r="J27" s="44"/>
    </row>
    <row r="28">
      <c r="A28" s="35" t="s">
        <v>83</v>
      </c>
      <c r="B28" s="42"/>
      <c r="C28" s="43"/>
      <c r="D28" s="43"/>
      <c r="E28" s="45" t="s">
        <v>131</v>
      </c>
      <c r="F28" s="43"/>
      <c r="G28" s="43"/>
      <c r="H28" s="43"/>
      <c r="I28" s="43"/>
      <c r="J28" s="44"/>
    </row>
    <row r="29" ht="90">
      <c r="A29" s="35" t="s">
        <v>50</v>
      </c>
      <c r="B29" s="42"/>
      <c r="C29" s="43"/>
      <c r="D29" s="43"/>
      <c r="E29" s="37" t="s">
        <v>132</v>
      </c>
      <c r="F29" s="43"/>
      <c r="G29" s="43"/>
      <c r="H29" s="43"/>
      <c r="I29" s="43"/>
      <c r="J29" s="44"/>
    </row>
    <row r="30">
      <c r="A30" s="35" t="s">
        <v>42</v>
      </c>
      <c r="B30" s="35">
        <v>6</v>
      </c>
      <c r="C30" s="36" t="s">
        <v>133</v>
      </c>
      <c r="D30" s="35" t="s">
        <v>44</v>
      </c>
      <c r="E30" s="37" t="s">
        <v>134</v>
      </c>
      <c r="F30" s="38" t="s">
        <v>71</v>
      </c>
      <c r="G30" s="39">
        <v>19</v>
      </c>
      <c r="H30" s="40">
        <v>0</v>
      </c>
      <c r="I30" s="40">
        <f>ROUND(G30*H30,P4)</f>
        <v>0</v>
      </c>
      <c r="J30" s="38" t="s">
        <v>47</v>
      </c>
      <c r="O30" s="41">
        <f>I30*0.21</f>
        <v>0</v>
      </c>
      <c r="P30">
        <v>3</v>
      </c>
    </row>
    <row r="31" ht="60">
      <c r="A31" s="35" t="s">
        <v>48</v>
      </c>
      <c r="B31" s="42"/>
      <c r="C31" s="43"/>
      <c r="D31" s="43"/>
      <c r="E31" s="37" t="s">
        <v>135</v>
      </c>
      <c r="F31" s="43"/>
      <c r="G31" s="43"/>
      <c r="H31" s="43"/>
      <c r="I31" s="43"/>
      <c r="J31" s="44"/>
    </row>
    <row r="32">
      <c r="A32" s="35" t="s">
        <v>83</v>
      </c>
      <c r="B32" s="42"/>
      <c r="C32" s="43"/>
      <c r="D32" s="43"/>
      <c r="E32" s="45" t="s">
        <v>136</v>
      </c>
      <c r="F32" s="43"/>
      <c r="G32" s="43"/>
      <c r="H32" s="43"/>
      <c r="I32" s="43"/>
      <c r="J32" s="44"/>
    </row>
    <row r="33" ht="195">
      <c r="A33" s="35" t="s">
        <v>50</v>
      </c>
      <c r="B33" s="42"/>
      <c r="C33" s="43"/>
      <c r="D33" s="43"/>
      <c r="E33" s="37" t="s">
        <v>137</v>
      </c>
      <c r="F33" s="43"/>
      <c r="G33" s="43"/>
      <c r="H33" s="43"/>
      <c r="I33" s="43"/>
      <c r="J33" s="44"/>
    </row>
    <row r="34">
      <c r="A34" s="29" t="s">
        <v>39</v>
      </c>
      <c r="B34" s="30"/>
      <c r="C34" s="31" t="s">
        <v>138</v>
      </c>
      <c r="D34" s="32"/>
      <c r="E34" s="29" t="s">
        <v>139</v>
      </c>
      <c r="F34" s="32"/>
      <c r="G34" s="32"/>
      <c r="H34" s="32"/>
      <c r="I34" s="33">
        <f>SUMIFS(I35:I62,A35:A62,"P")</f>
        <v>0</v>
      </c>
      <c r="J34" s="34"/>
    </row>
    <row r="35">
      <c r="A35" s="35" t="s">
        <v>42</v>
      </c>
      <c r="B35" s="35">
        <v>7</v>
      </c>
      <c r="C35" s="36" t="s">
        <v>140</v>
      </c>
      <c r="D35" s="35" t="s">
        <v>44</v>
      </c>
      <c r="E35" s="37" t="s">
        <v>141</v>
      </c>
      <c r="F35" s="38" t="s">
        <v>142</v>
      </c>
      <c r="G35" s="39">
        <v>23.199999999999999</v>
      </c>
      <c r="H35" s="40">
        <v>0</v>
      </c>
      <c r="I35" s="40">
        <f>ROUND(G35*H35,P4)</f>
        <v>0</v>
      </c>
      <c r="J35" s="38" t="s">
        <v>47</v>
      </c>
      <c r="O35" s="41">
        <f>I35*0.21</f>
        <v>0</v>
      </c>
      <c r="P35">
        <v>3</v>
      </c>
    </row>
    <row r="36">
      <c r="A36" s="35" t="s">
        <v>48</v>
      </c>
      <c r="B36" s="42"/>
      <c r="C36" s="43"/>
      <c r="D36" s="43"/>
      <c r="E36" s="37" t="s">
        <v>143</v>
      </c>
      <c r="F36" s="43"/>
      <c r="G36" s="43"/>
      <c r="H36" s="43"/>
      <c r="I36" s="43"/>
      <c r="J36" s="44"/>
    </row>
    <row r="37">
      <c r="A37" s="35" t="s">
        <v>83</v>
      </c>
      <c r="B37" s="42"/>
      <c r="C37" s="43"/>
      <c r="D37" s="43"/>
      <c r="E37" s="45" t="s">
        <v>144</v>
      </c>
      <c r="F37" s="43"/>
      <c r="G37" s="43"/>
      <c r="H37" s="43"/>
      <c r="I37" s="43"/>
      <c r="J37" s="44"/>
    </row>
    <row r="38" ht="75">
      <c r="A38" s="35" t="s">
        <v>50</v>
      </c>
      <c r="B38" s="42"/>
      <c r="C38" s="43"/>
      <c r="D38" s="43"/>
      <c r="E38" s="37" t="s">
        <v>145</v>
      </c>
      <c r="F38" s="43"/>
      <c r="G38" s="43"/>
      <c r="H38" s="43"/>
      <c r="I38" s="43"/>
      <c r="J38" s="44"/>
    </row>
    <row r="39">
      <c r="A39" s="35" t="s">
        <v>42</v>
      </c>
      <c r="B39" s="35">
        <v>8</v>
      </c>
      <c r="C39" s="36" t="s">
        <v>146</v>
      </c>
      <c r="D39" s="35" t="s">
        <v>44</v>
      </c>
      <c r="E39" s="37" t="s">
        <v>147</v>
      </c>
      <c r="F39" s="38" t="s">
        <v>148</v>
      </c>
      <c r="G39" s="39">
        <v>24.600000000000001</v>
      </c>
      <c r="H39" s="40">
        <v>0</v>
      </c>
      <c r="I39" s="40">
        <f>ROUND(G39*H39,P4)</f>
        <v>0</v>
      </c>
      <c r="J39" s="38" t="s">
        <v>47</v>
      </c>
      <c r="O39" s="41">
        <f>I39*0.21</f>
        <v>0</v>
      </c>
      <c r="P39">
        <v>3</v>
      </c>
    </row>
    <row r="40">
      <c r="A40" s="35" t="s">
        <v>48</v>
      </c>
      <c r="B40" s="42"/>
      <c r="C40" s="43"/>
      <c r="D40" s="43"/>
      <c r="E40" s="37" t="s">
        <v>149</v>
      </c>
      <c r="F40" s="43"/>
      <c r="G40" s="43"/>
      <c r="H40" s="43"/>
      <c r="I40" s="43"/>
      <c r="J40" s="44"/>
    </row>
    <row r="41">
      <c r="A41" s="35" t="s">
        <v>83</v>
      </c>
      <c r="B41" s="42"/>
      <c r="C41" s="43"/>
      <c r="D41" s="43"/>
      <c r="E41" s="45" t="s">
        <v>150</v>
      </c>
      <c r="F41" s="43"/>
      <c r="G41" s="43"/>
      <c r="H41" s="43"/>
      <c r="I41" s="43"/>
      <c r="J41" s="44"/>
    </row>
    <row r="42" ht="195">
      <c r="A42" s="35" t="s">
        <v>50</v>
      </c>
      <c r="B42" s="42"/>
      <c r="C42" s="43"/>
      <c r="D42" s="43"/>
      <c r="E42" s="37" t="s">
        <v>151</v>
      </c>
      <c r="F42" s="43"/>
      <c r="G42" s="43"/>
      <c r="H42" s="43"/>
      <c r="I42" s="43"/>
      <c r="J42" s="44"/>
    </row>
    <row r="43">
      <c r="A43" s="35" t="s">
        <v>42</v>
      </c>
      <c r="B43" s="35">
        <v>9</v>
      </c>
      <c r="C43" s="36" t="s">
        <v>152</v>
      </c>
      <c r="D43" s="35" t="s">
        <v>44</v>
      </c>
      <c r="E43" s="37" t="s">
        <v>153</v>
      </c>
      <c r="F43" s="38" t="s">
        <v>154</v>
      </c>
      <c r="G43" s="39">
        <v>3075</v>
      </c>
      <c r="H43" s="40">
        <v>0</v>
      </c>
      <c r="I43" s="40">
        <f>ROUND(G43*H43,P4)</f>
        <v>0</v>
      </c>
      <c r="J43" s="38" t="s">
        <v>47</v>
      </c>
      <c r="O43" s="41">
        <f>I43*0.21</f>
        <v>0</v>
      </c>
      <c r="P43">
        <v>3</v>
      </c>
    </row>
    <row r="44" ht="30">
      <c r="A44" s="35" t="s">
        <v>48</v>
      </c>
      <c r="B44" s="42"/>
      <c r="C44" s="43"/>
      <c r="D44" s="43"/>
      <c r="E44" s="37" t="s">
        <v>155</v>
      </c>
      <c r="F44" s="43"/>
      <c r="G44" s="43"/>
      <c r="H44" s="43"/>
      <c r="I44" s="43"/>
      <c r="J44" s="44"/>
    </row>
    <row r="45">
      <c r="A45" s="35" t="s">
        <v>83</v>
      </c>
      <c r="B45" s="42"/>
      <c r="C45" s="43"/>
      <c r="D45" s="43"/>
      <c r="E45" s="45" t="s">
        <v>156</v>
      </c>
      <c r="F45" s="43"/>
      <c r="G45" s="43"/>
      <c r="H45" s="43"/>
      <c r="I45" s="43"/>
      <c r="J45" s="44"/>
    </row>
    <row r="46" ht="90">
      <c r="A46" s="35" t="s">
        <v>50</v>
      </c>
      <c r="B46" s="42"/>
      <c r="C46" s="43"/>
      <c r="D46" s="43"/>
      <c r="E46" s="37" t="s">
        <v>157</v>
      </c>
      <c r="F46" s="43"/>
      <c r="G46" s="43"/>
      <c r="H46" s="43"/>
      <c r="I46" s="43"/>
      <c r="J46" s="44"/>
    </row>
    <row r="47">
      <c r="A47" s="35" t="s">
        <v>42</v>
      </c>
      <c r="B47" s="35">
        <v>10</v>
      </c>
      <c r="C47" s="36" t="s">
        <v>158</v>
      </c>
      <c r="D47" s="35" t="s">
        <v>44</v>
      </c>
      <c r="E47" s="37" t="s">
        <v>159</v>
      </c>
      <c r="F47" s="38" t="s">
        <v>148</v>
      </c>
      <c r="G47" s="39">
        <v>32.600000000000001</v>
      </c>
      <c r="H47" s="40">
        <v>0</v>
      </c>
      <c r="I47" s="40">
        <f>ROUND(G47*H47,P4)</f>
        <v>0</v>
      </c>
      <c r="J47" s="38" t="s">
        <v>47</v>
      </c>
      <c r="O47" s="41">
        <f>I47*0.21</f>
        <v>0</v>
      </c>
      <c r="P47">
        <v>3</v>
      </c>
    </row>
    <row r="48" ht="30">
      <c r="A48" s="35" t="s">
        <v>48</v>
      </c>
      <c r="B48" s="42"/>
      <c r="C48" s="43"/>
      <c r="D48" s="43"/>
      <c r="E48" s="37" t="s">
        <v>160</v>
      </c>
      <c r="F48" s="43"/>
      <c r="G48" s="43"/>
      <c r="H48" s="43"/>
      <c r="I48" s="43"/>
      <c r="J48" s="44"/>
    </row>
    <row r="49">
      <c r="A49" s="35" t="s">
        <v>83</v>
      </c>
      <c r="B49" s="42"/>
      <c r="C49" s="43"/>
      <c r="D49" s="43"/>
      <c r="E49" s="45" t="s">
        <v>161</v>
      </c>
      <c r="F49" s="43"/>
      <c r="G49" s="43"/>
      <c r="H49" s="43"/>
      <c r="I49" s="43"/>
      <c r="J49" s="44"/>
    </row>
    <row r="50" ht="195">
      <c r="A50" s="35" t="s">
        <v>50</v>
      </c>
      <c r="B50" s="42"/>
      <c r="C50" s="43"/>
      <c r="D50" s="43"/>
      <c r="E50" s="37" t="s">
        <v>151</v>
      </c>
      <c r="F50" s="43"/>
      <c r="G50" s="43"/>
      <c r="H50" s="43"/>
      <c r="I50" s="43"/>
      <c r="J50" s="44"/>
    </row>
    <row r="51">
      <c r="A51" s="35" t="s">
        <v>42</v>
      </c>
      <c r="B51" s="35">
        <v>11</v>
      </c>
      <c r="C51" s="36" t="s">
        <v>162</v>
      </c>
      <c r="D51" s="35" t="s">
        <v>44</v>
      </c>
      <c r="E51" s="37" t="s">
        <v>163</v>
      </c>
      <c r="F51" s="38" t="s">
        <v>148</v>
      </c>
      <c r="G51" s="39">
        <v>65.671999999999997</v>
      </c>
      <c r="H51" s="40">
        <v>0</v>
      </c>
      <c r="I51" s="40">
        <f>ROUND(G51*H51,P4)</f>
        <v>0</v>
      </c>
      <c r="J51" s="38" t="s">
        <v>47</v>
      </c>
      <c r="O51" s="41">
        <f>I51*0.21</f>
        <v>0</v>
      </c>
      <c r="P51">
        <v>3</v>
      </c>
    </row>
    <row r="52" ht="30">
      <c r="A52" s="35" t="s">
        <v>48</v>
      </c>
      <c r="B52" s="42"/>
      <c r="C52" s="43"/>
      <c r="D52" s="43"/>
      <c r="E52" s="37" t="s">
        <v>164</v>
      </c>
      <c r="F52" s="43"/>
      <c r="G52" s="43"/>
      <c r="H52" s="43"/>
      <c r="I52" s="43"/>
      <c r="J52" s="44"/>
    </row>
    <row r="53" ht="75">
      <c r="A53" s="35" t="s">
        <v>83</v>
      </c>
      <c r="B53" s="42"/>
      <c r="C53" s="43"/>
      <c r="D53" s="43"/>
      <c r="E53" s="45" t="s">
        <v>165</v>
      </c>
      <c r="F53" s="43"/>
      <c r="G53" s="43"/>
      <c r="H53" s="43"/>
      <c r="I53" s="43"/>
      <c r="J53" s="44"/>
    </row>
    <row r="54" ht="195">
      <c r="A54" s="35" t="s">
        <v>50</v>
      </c>
      <c r="B54" s="42"/>
      <c r="C54" s="43"/>
      <c r="D54" s="43"/>
      <c r="E54" s="37" t="s">
        <v>151</v>
      </c>
      <c r="F54" s="43"/>
      <c r="G54" s="43"/>
      <c r="H54" s="43"/>
      <c r="I54" s="43"/>
      <c r="J54" s="44"/>
    </row>
    <row r="55">
      <c r="A55" s="35" t="s">
        <v>42</v>
      </c>
      <c r="B55" s="35">
        <v>12</v>
      </c>
      <c r="C55" s="36" t="s">
        <v>166</v>
      </c>
      <c r="D55" s="35" t="s">
        <v>44</v>
      </c>
      <c r="E55" s="37" t="s">
        <v>167</v>
      </c>
      <c r="F55" s="38" t="s">
        <v>154</v>
      </c>
      <c r="G55" s="39">
        <v>8209</v>
      </c>
      <c r="H55" s="40">
        <v>0</v>
      </c>
      <c r="I55" s="40">
        <f>ROUND(G55*H55,P4)</f>
        <v>0</v>
      </c>
      <c r="J55" s="38" t="s">
        <v>47</v>
      </c>
      <c r="O55" s="41">
        <f>I55*0.21</f>
        <v>0</v>
      </c>
      <c r="P55">
        <v>3</v>
      </c>
    </row>
    <row r="56" ht="30">
      <c r="A56" s="35" t="s">
        <v>48</v>
      </c>
      <c r="B56" s="42"/>
      <c r="C56" s="43"/>
      <c r="D56" s="43"/>
      <c r="E56" s="37" t="s">
        <v>155</v>
      </c>
      <c r="F56" s="43"/>
      <c r="G56" s="43"/>
      <c r="H56" s="43"/>
      <c r="I56" s="43"/>
      <c r="J56" s="44"/>
    </row>
    <row r="57">
      <c r="A57" s="35" t="s">
        <v>83</v>
      </c>
      <c r="B57" s="42"/>
      <c r="C57" s="43"/>
      <c r="D57" s="43"/>
      <c r="E57" s="45" t="s">
        <v>168</v>
      </c>
      <c r="F57" s="43"/>
      <c r="G57" s="43"/>
      <c r="H57" s="43"/>
      <c r="I57" s="43"/>
      <c r="J57" s="44"/>
    </row>
    <row r="58" ht="105">
      <c r="A58" s="35" t="s">
        <v>50</v>
      </c>
      <c r="B58" s="42"/>
      <c r="C58" s="43"/>
      <c r="D58" s="43"/>
      <c r="E58" s="37" t="s">
        <v>169</v>
      </c>
      <c r="F58" s="43"/>
      <c r="G58" s="43"/>
      <c r="H58" s="43"/>
      <c r="I58" s="43"/>
      <c r="J58" s="44"/>
    </row>
    <row r="59">
      <c r="A59" s="35" t="s">
        <v>42</v>
      </c>
      <c r="B59" s="35">
        <v>13</v>
      </c>
      <c r="C59" s="36" t="s">
        <v>170</v>
      </c>
      <c r="D59" s="35" t="s">
        <v>44</v>
      </c>
      <c r="E59" s="37" t="s">
        <v>171</v>
      </c>
      <c r="F59" s="38" t="s">
        <v>129</v>
      </c>
      <c r="G59" s="39">
        <v>56</v>
      </c>
      <c r="H59" s="40">
        <v>0</v>
      </c>
      <c r="I59" s="40">
        <f>ROUND(G59*H59,P4)</f>
        <v>0</v>
      </c>
      <c r="J59" s="38" t="s">
        <v>47</v>
      </c>
      <c r="O59" s="41">
        <f>I59*0.21</f>
        <v>0</v>
      </c>
      <c r="P59">
        <v>3</v>
      </c>
    </row>
    <row r="60">
      <c r="A60" s="35" t="s">
        <v>48</v>
      </c>
      <c r="B60" s="42"/>
      <c r="C60" s="43"/>
      <c r="D60" s="43"/>
      <c r="E60" s="37" t="s">
        <v>172</v>
      </c>
      <c r="F60" s="43"/>
      <c r="G60" s="43"/>
      <c r="H60" s="43"/>
      <c r="I60" s="43"/>
      <c r="J60" s="44"/>
    </row>
    <row r="61">
      <c r="A61" s="35" t="s">
        <v>83</v>
      </c>
      <c r="B61" s="42"/>
      <c r="C61" s="43"/>
      <c r="D61" s="43"/>
      <c r="E61" s="45" t="s">
        <v>173</v>
      </c>
      <c r="F61" s="43"/>
      <c r="G61" s="43"/>
      <c r="H61" s="43"/>
      <c r="I61" s="43"/>
      <c r="J61" s="44"/>
    </row>
    <row r="62" ht="150">
      <c r="A62" s="35" t="s">
        <v>50</v>
      </c>
      <c r="B62" s="46"/>
      <c r="C62" s="47"/>
      <c r="D62" s="47"/>
      <c r="E62" s="37" t="s">
        <v>174</v>
      </c>
      <c r="F62" s="47"/>
      <c r="G62" s="47"/>
      <c r="H62" s="47"/>
      <c r="I62" s="47"/>
      <c r="J6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 ht="30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15</v>
      </c>
      <c r="I3" s="23">
        <f>SUMIFS(I8:I163,A8:A163,"SD")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28</v>
      </c>
      <c r="B5" s="25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6" t="s">
        <v>36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37</v>
      </c>
      <c r="I6" s="7" t="s">
        <v>38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39</v>
      </c>
      <c r="B8" s="30"/>
      <c r="C8" s="31" t="s">
        <v>40</v>
      </c>
      <c r="D8" s="32"/>
      <c r="E8" s="29" t="s">
        <v>41</v>
      </c>
      <c r="F8" s="32"/>
      <c r="G8" s="32"/>
      <c r="H8" s="32"/>
      <c r="I8" s="33">
        <f>SUMIFS(I9:I16,A9:A16,"P")</f>
        <v>0</v>
      </c>
      <c r="J8" s="34"/>
    </row>
    <row r="9" ht="30">
      <c r="A9" s="35" t="s">
        <v>42</v>
      </c>
      <c r="B9" s="35">
        <v>1</v>
      </c>
      <c r="C9" s="36" t="s">
        <v>108</v>
      </c>
      <c r="D9" s="35" t="s">
        <v>44</v>
      </c>
      <c r="E9" s="37" t="s">
        <v>109</v>
      </c>
      <c r="F9" s="38" t="s">
        <v>110</v>
      </c>
      <c r="G9" s="39">
        <v>152.63999999999999</v>
      </c>
      <c r="H9" s="40">
        <v>0</v>
      </c>
      <c r="I9" s="40">
        <f>ROUND(G9*H9,P4)</f>
        <v>0</v>
      </c>
      <c r="J9" s="38" t="s">
        <v>47</v>
      </c>
      <c r="O9" s="41">
        <f>I9*0.21</f>
        <v>0</v>
      </c>
      <c r="P9">
        <v>3</v>
      </c>
    </row>
    <row r="10">
      <c r="A10" s="35" t="s">
        <v>48</v>
      </c>
      <c r="B10" s="42"/>
      <c r="C10" s="43"/>
      <c r="D10" s="43"/>
      <c r="E10" s="37" t="s">
        <v>175</v>
      </c>
      <c r="F10" s="43"/>
      <c r="G10" s="43"/>
      <c r="H10" s="43"/>
      <c r="I10" s="43"/>
      <c r="J10" s="44"/>
    </row>
    <row r="11">
      <c r="A11" s="35" t="s">
        <v>83</v>
      </c>
      <c r="B11" s="42"/>
      <c r="C11" s="43"/>
      <c r="D11" s="43"/>
      <c r="E11" s="45" t="s">
        <v>176</v>
      </c>
      <c r="F11" s="43"/>
      <c r="G11" s="43"/>
      <c r="H11" s="43"/>
      <c r="I11" s="43"/>
      <c r="J11" s="44"/>
    </row>
    <row r="12" ht="165">
      <c r="A12" s="35" t="s">
        <v>50</v>
      </c>
      <c r="B12" s="42"/>
      <c r="C12" s="43"/>
      <c r="D12" s="43"/>
      <c r="E12" s="37" t="s">
        <v>113</v>
      </c>
      <c r="F12" s="43"/>
      <c r="G12" s="43"/>
      <c r="H12" s="43"/>
      <c r="I12" s="43"/>
      <c r="J12" s="44"/>
    </row>
    <row r="13" ht="30">
      <c r="A13" s="35" t="s">
        <v>42</v>
      </c>
      <c r="B13" s="35">
        <v>2</v>
      </c>
      <c r="C13" s="36" t="s">
        <v>177</v>
      </c>
      <c r="D13" s="35"/>
      <c r="E13" s="37" t="s">
        <v>178</v>
      </c>
      <c r="F13" s="38" t="s">
        <v>110</v>
      </c>
      <c r="G13" s="39">
        <v>3.4199999999999999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60">
      <c r="A14" s="35" t="s">
        <v>48</v>
      </c>
      <c r="B14" s="42"/>
      <c r="C14" s="43"/>
      <c r="D14" s="43"/>
      <c r="E14" s="37" t="s">
        <v>179</v>
      </c>
      <c r="F14" s="43"/>
      <c r="G14" s="43"/>
      <c r="H14" s="43"/>
      <c r="I14" s="43"/>
      <c r="J14" s="44"/>
    </row>
    <row r="15">
      <c r="A15" s="35" t="s">
        <v>83</v>
      </c>
      <c r="B15" s="42"/>
      <c r="C15" s="43"/>
      <c r="D15" s="43"/>
      <c r="E15" s="45" t="s">
        <v>180</v>
      </c>
      <c r="F15" s="43"/>
      <c r="G15" s="43"/>
      <c r="H15" s="43"/>
      <c r="I15" s="43"/>
      <c r="J15" s="44"/>
    </row>
    <row r="16" ht="165">
      <c r="A16" s="35" t="s">
        <v>50</v>
      </c>
      <c r="B16" s="42"/>
      <c r="C16" s="43"/>
      <c r="D16" s="43"/>
      <c r="E16" s="37" t="s">
        <v>181</v>
      </c>
      <c r="F16" s="43"/>
      <c r="G16" s="43"/>
      <c r="H16" s="43"/>
      <c r="I16" s="43"/>
      <c r="J16" s="44"/>
    </row>
    <row r="17">
      <c r="A17" s="29" t="s">
        <v>39</v>
      </c>
      <c r="B17" s="30"/>
      <c r="C17" s="31" t="s">
        <v>125</v>
      </c>
      <c r="D17" s="32"/>
      <c r="E17" s="29" t="s">
        <v>126</v>
      </c>
      <c r="F17" s="32"/>
      <c r="G17" s="32"/>
      <c r="H17" s="32"/>
      <c r="I17" s="33">
        <f>SUMIFS(I18:I61,A18:A61,"P")</f>
        <v>0</v>
      </c>
      <c r="J17" s="34"/>
    </row>
    <row r="18">
      <c r="A18" s="35" t="s">
        <v>42</v>
      </c>
      <c r="B18" s="35">
        <v>3</v>
      </c>
      <c r="C18" s="36" t="s">
        <v>182</v>
      </c>
      <c r="D18" s="35" t="s">
        <v>44</v>
      </c>
      <c r="E18" s="37" t="s">
        <v>183</v>
      </c>
      <c r="F18" s="38" t="s">
        <v>129</v>
      </c>
      <c r="G18" s="39">
        <v>325.69</v>
      </c>
      <c r="H18" s="40">
        <v>0</v>
      </c>
      <c r="I18" s="40">
        <f>ROUND(G18*H18,P4)</f>
        <v>0</v>
      </c>
      <c r="J18" s="38" t="s">
        <v>47</v>
      </c>
      <c r="O18" s="41">
        <f>I18*0.21</f>
        <v>0</v>
      </c>
      <c r="P18">
        <v>3</v>
      </c>
    </row>
    <row r="19" ht="30">
      <c r="A19" s="35" t="s">
        <v>48</v>
      </c>
      <c r="B19" s="42"/>
      <c r="C19" s="43"/>
      <c r="D19" s="43"/>
      <c r="E19" s="37" t="s">
        <v>184</v>
      </c>
      <c r="F19" s="43"/>
      <c r="G19" s="43"/>
      <c r="H19" s="43"/>
      <c r="I19" s="43"/>
      <c r="J19" s="44"/>
    </row>
    <row r="20" ht="30">
      <c r="A20" s="35" t="s">
        <v>83</v>
      </c>
      <c r="B20" s="42"/>
      <c r="C20" s="43"/>
      <c r="D20" s="43"/>
      <c r="E20" s="45" t="s">
        <v>185</v>
      </c>
      <c r="F20" s="43"/>
      <c r="G20" s="43"/>
      <c r="H20" s="43"/>
      <c r="I20" s="43"/>
      <c r="J20" s="44"/>
    </row>
    <row r="21" ht="120">
      <c r="A21" s="35" t="s">
        <v>50</v>
      </c>
      <c r="B21" s="42"/>
      <c r="C21" s="43"/>
      <c r="D21" s="43"/>
      <c r="E21" s="37" t="s">
        <v>186</v>
      </c>
      <c r="F21" s="43"/>
      <c r="G21" s="43"/>
      <c r="H21" s="43"/>
      <c r="I21" s="43"/>
      <c r="J21" s="44"/>
    </row>
    <row r="22">
      <c r="A22" s="35" t="s">
        <v>42</v>
      </c>
      <c r="B22" s="35">
        <v>4</v>
      </c>
      <c r="C22" s="36" t="s">
        <v>187</v>
      </c>
      <c r="D22" s="35" t="s">
        <v>44</v>
      </c>
      <c r="E22" s="37" t="s">
        <v>188</v>
      </c>
      <c r="F22" s="38" t="s">
        <v>148</v>
      </c>
      <c r="G22" s="39">
        <v>29.504000000000001</v>
      </c>
      <c r="H22" s="40">
        <v>0</v>
      </c>
      <c r="I22" s="40">
        <f>ROUND(G22*H22,P4)</f>
        <v>0</v>
      </c>
      <c r="J22" s="38" t="s">
        <v>47</v>
      </c>
      <c r="O22" s="41">
        <f>I22*0.21</f>
        <v>0</v>
      </c>
      <c r="P22">
        <v>3</v>
      </c>
    </row>
    <row r="23" ht="60">
      <c r="A23" s="35" t="s">
        <v>48</v>
      </c>
      <c r="B23" s="42"/>
      <c r="C23" s="43"/>
      <c r="D23" s="43"/>
      <c r="E23" s="37" t="s">
        <v>189</v>
      </c>
      <c r="F23" s="43"/>
      <c r="G23" s="43"/>
      <c r="H23" s="43"/>
      <c r="I23" s="43"/>
      <c r="J23" s="44"/>
    </row>
    <row r="24">
      <c r="A24" s="35" t="s">
        <v>83</v>
      </c>
      <c r="B24" s="42"/>
      <c r="C24" s="43"/>
      <c r="D24" s="43"/>
      <c r="E24" s="45" t="s">
        <v>190</v>
      </c>
      <c r="F24" s="43"/>
      <c r="G24" s="43"/>
      <c r="H24" s="43"/>
      <c r="I24" s="43"/>
      <c r="J24" s="44"/>
    </row>
    <row r="25" ht="75">
      <c r="A25" s="35" t="s">
        <v>50</v>
      </c>
      <c r="B25" s="42"/>
      <c r="C25" s="43"/>
      <c r="D25" s="43"/>
      <c r="E25" s="37" t="s">
        <v>191</v>
      </c>
      <c r="F25" s="43"/>
      <c r="G25" s="43"/>
      <c r="H25" s="43"/>
      <c r="I25" s="43"/>
      <c r="J25" s="44"/>
    </row>
    <row r="26">
      <c r="A26" s="35" t="s">
        <v>42</v>
      </c>
      <c r="B26" s="35">
        <v>5</v>
      </c>
      <c r="C26" s="36" t="s">
        <v>192</v>
      </c>
      <c r="D26" s="35" t="s">
        <v>44</v>
      </c>
      <c r="E26" s="37" t="s">
        <v>193</v>
      </c>
      <c r="F26" s="38" t="s">
        <v>148</v>
      </c>
      <c r="G26" s="39">
        <v>194.38499999999999</v>
      </c>
      <c r="H26" s="40">
        <v>0</v>
      </c>
      <c r="I26" s="40">
        <f>ROUND(G26*H26,P4)</f>
        <v>0</v>
      </c>
      <c r="J26" s="38" t="s">
        <v>47</v>
      </c>
      <c r="O26" s="41">
        <f>I26*0.21</f>
        <v>0</v>
      </c>
      <c r="P26">
        <v>3</v>
      </c>
    </row>
    <row r="27" ht="45">
      <c r="A27" s="35" t="s">
        <v>48</v>
      </c>
      <c r="B27" s="42"/>
      <c r="C27" s="43"/>
      <c r="D27" s="43"/>
      <c r="E27" s="37" t="s">
        <v>194</v>
      </c>
      <c r="F27" s="43"/>
      <c r="G27" s="43"/>
      <c r="H27" s="43"/>
      <c r="I27" s="43"/>
      <c r="J27" s="44"/>
    </row>
    <row r="28" ht="105">
      <c r="A28" s="35" t="s">
        <v>83</v>
      </c>
      <c r="B28" s="42"/>
      <c r="C28" s="43"/>
      <c r="D28" s="43"/>
      <c r="E28" s="45" t="s">
        <v>195</v>
      </c>
      <c r="F28" s="43"/>
      <c r="G28" s="43"/>
      <c r="H28" s="43"/>
      <c r="I28" s="43"/>
      <c r="J28" s="44"/>
    </row>
    <row r="29" ht="409.5">
      <c r="A29" s="35" t="s">
        <v>50</v>
      </c>
      <c r="B29" s="42"/>
      <c r="C29" s="43"/>
      <c r="D29" s="43"/>
      <c r="E29" s="37" t="s">
        <v>196</v>
      </c>
      <c r="F29" s="43"/>
      <c r="G29" s="43"/>
      <c r="H29" s="43"/>
      <c r="I29" s="43"/>
      <c r="J29" s="44"/>
    </row>
    <row r="30">
      <c r="A30" s="35" t="s">
        <v>42</v>
      </c>
      <c r="B30" s="35">
        <v>6</v>
      </c>
      <c r="C30" s="36" t="s">
        <v>192</v>
      </c>
      <c r="D30" s="35" t="s">
        <v>125</v>
      </c>
      <c r="E30" s="37" t="s">
        <v>193</v>
      </c>
      <c r="F30" s="38" t="s">
        <v>148</v>
      </c>
      <c r="G30" s="39">
        <v>107.447</v>
      </c>
      <c r="H30" s="40">
        <v>0</v>
      </c>
      <c r="I30" s="40">
        <f>ROUND(G30*H30,P4)</f>
        <v>0</v>
      </c>
      <c r="J30" s="38" t="s">
        <v>47</v>
      </c>
      <c r="O30" s="41">
        <f>I30*0.21</f>
        <v>0</v>
      </c>
      <c r="P30">
        <v>3</v>
      </c>
    </row>
    <row r="31" ht="30">
      <c r="A31" s="35" t="s">
        <v>48</v>
      </c>
      <c r="B31" s="42"/>
      <c r="C31" s="43"/>
      <c r="D31" s="43"/>
      <c r="E31" s="37" t="s">
        <v>197</v>
      </c>
      <c r="F31" s="43"/>
      <c r="G31" s="43"/>
      <c r="H31" s="43"/>
      <c r="I31" s="43"/>
      <c r="J31" s="44"/>
    </row>
    <row r="32">
      <c r="A32" s="35" t="s">
        <v>83</v>
      </c>
      <c r="B32" s="42"/>
      <c r="C32" s="43"/>
      <c r="D32" s="43"/>
      <c r="E32" s="45" t="s">
        <v>198</v>
      </c>
      <c r="F32" s="43"/>
      <c r="G32" s="43"/>
      <c r="H32" s="43"/>
      <c r="I32" s="43"/>
      <c r="J32" s="44"/>
    </row>
    <row r="33" ht="409.5">
      <c r="A33" s="35" t="s">
        <v>50</v>
      </c>
      <c r="B33" s="42"/>
      <c r="C33" s="43"/>
      <c r="D33" s="43"/>
      <c r="E33" s="37" t="s">
        <v>196</v>
      </c>
      <c r="F33" s="43"/>
      <c r="G33" s="43"/>
      <c r="H33" s="43"/>
      <c r="I33" s="43"/>
      <c r="J33" s="44"/>
    </row>
    <row r="34">
      <c r="A34" s="35" t="s">
        <v>42</v>
      </c>
      <c r="B34" s="35">
        <v>7</v>
      </c>
      <c r="C34" s="36" t="s">
        <v>199</v>
      </c>
      <c r="D34" s="35" t="s">
        <v>44</v>
      </c>
      <c r="E34" s="37" t="s">
        <v>200</v>
      </c>
      <c r="F34" s="38" t="s">
        <v>201</v>
      </c>
      <c r="G34" s="39">
        <v>8747.3250000000007</v>
      </c>
      <c r="H34" s="40">
        <v>0</v>
      </c>
      <c r="I34" s="40">
        <f>ROUND(G34*H34,P4)</f>
        <v>0</v>
      </c>
      <c r="J34" s="38" t="s">
        <v>47</v>
      </c>
      <c r="O34" s="41">
        <f>I34*0.21</f>
        <v>0</v>
      </c>
      <c r="P34">
        <v>3</v>
      </c>
    </row>
    <row r="35" ht="45">
      <c r="A35" s="35" t="s">
        <v>48</v>
      </c>
      <c r="B35" s="42"/>
      <c r="C35" s="43"/>
      <c r="D35" s="43"/>
      <c r="E35" s="37" t="s">
        <v>202</v>
      </c>
      <c r="F35" s="43"/>
      <c r="G35" s="43"/>
      <c r="H35" s="43"/>
      <c r="I35" s="43"/>
      <c r="J35" s="44"/>
    </row>
    <row r="36">
      <c r="A36" s="35" t="s">
        <v>83</v>
      </c>
      <c r="B36" s="42"/>
      <c r="C36" s="43"/>
      <c r="D36" s="43"/>
      <c r="E36" s="45" t="s">
        <v>203</v>
      </c>
      <c r="F36" s="43"/>
      <c r="G36" s="43"/>
      <c r="H36" s="43"/>
      <c r="I36" s="43"/>
      <c r="J36" s="44"/>
    </row>
    <row r="37" ht="105">
      <c r="A37" s="35" t="s">
        <v>50</v>
      </c>
      <c r="B37" s="42"/>
      <c r="C37" s="43"/>
      <c r="D37" s="43"/>
      <c r="E37" s="37" t="s">
        <v>204</v>
      </c>
      <c r="F37" s="43"/>
      <c r="G37" s="43"/>
      <c r="H37" s="43"/>
      <c r="I37" s="43"/>
      <c r="J37" s="44"/>
    </row>
    <row r="38">
      <c r="A38" s="35" t="s">
        <v>42</v>
      </c>
      <c r="B38" s="35">
        <v>8</v>
      </c>
      <c r="C38" s="36" t="s">
        <v>199</v>
      </c>
      <c r="D38" s="35" t="s">
        <v>125</v>
      </c>
      <c r="E38" s="37" t="s">
        <v>200</v>
      </c>
      <c r="F38" s="38" t="s">
        <v>201</v>
      </c>
      <c r="G38" s="39">
        <v>9670.2299999999996</v>
      </c>
      <c r="H38" s="40">
        <v>0</v>
      </c>
      <c r="I38" s="40">
        <f>ROUND(G38*H38,P4)</f>
        <v>0</v>
      </c>
      <c r="J38" s="38" t="s">
        <v>47</v>
      </c>
      <c r="O38" s="41">
        <f>I38*0.21</f>
        <v>0</v>
      </c>
      <c r="P38">
        <v>3</v>
      </c>
    </row>
    <row r="39" ht="45">
      <c r="A39" s="35" t="s">
        <v>48</v>
      </c>
      <c r="B39" s="42"/>
      <c r="C39" s="43"/>
      <c r="D39" s="43"/>
      <c r="E39" s="37" t="s">
        <v>205</v>
      </c>
      <c r="F39" s="43"/>
      <c r="G39" s="43"/>
      <c r="H39" s="43"/>
      <c r="I39" s="43"/>
      <c r="J39" s="44"/>
    </row>
    <row r="40">
      <c r="A40" s="35" t="s">
        <v>83</v>
      </c>
      <c r="B40" s="42"/>
      <c r="C40" s="43"/>
      <c r="D40" s="43"/>
      <c r="E40" s="45" t="s">
        <v>206</v>
      </c>
      <c r="F40" s="43"/>
      <c r="G40" s="43"/>
      <c r="H40" s="43"/>
      <c r="I40" s="43"/>
      <c r="J40" s="44"/>
    </row>
    <row r="41" ht="105">
      <c r="A41" s="35" t="s">
        <v>50</v>
      </c>
      <c r="B41" s="42"/>
      <c r="C41" s="43"/>
      <c r="D41" s="43"/>
      <c r="E41" s="37" t="s">
        <v>204</v>
      </c>
      <c r="F41" s="43"/>
      <c r="G41" s="43"/>
      <c r="H41" s="43"/>
      <c r="I41" s="43"/>
      <c r="J41" s="44"/>
    </row>
    <row r="42">
      <c r="A42" s="35" t="s">
        <v>42</v>
      </c>
      <c r="B42" s="35">
        <v>9</v>
      </c>
      <c r="C42" s="36" t="s">
        <v>207</v>
      </c>
      <c r="D42" s="35" t="s">
        <v>44</v>
      </c>
      <c r="E42" s="37" t="s">
        <v>208</v>
      </c>
      <c r="F42" s="38" t="s">
        <v>148</v>
      </c>
      <c r="G42" s="39">
        <v>109.18000000000001</v>
      </c>
      <c r="H42" s="40">
        <v>0</v>
      </c>
      <c r="I42" s="40">
        <f>ROUND(G42*H42,P4)</f>
        <v>0</v>
      </c>
      <c r="J42" s="38" t="s">
        <v>47</v>
      </c>
      <c r="O42" s="41">
        <f>I42*0.21</f>
        <v>0</v>
      </c>
      <c r="P42">
        <v>3</v>
      </c>
    </row>
    <row r="43" ht="45">
      <c r="A43" s="35" t="s">
        <v>48</v>
      </c>
      <c r="B43" s="42"/>
      <c r="C43" s="43"/>
      <c r="D43" s="43"/>
      <c r="E43" s="37" t="s">
        <v>209</v>
      </c>
      <c r="F43" s="43"/>
      <c r="G43" s="43"/>
      <c r="H43" s="43"/>
      <c r="I43" s="43"/>
      <c r="J43" s="44"/>
    </row>
    <row r="44" ht="75">
      <c r="A44" s="35" t="s">
        <v>83</v>
      </c>
      <c r="B44" s="42"/>
      <c r="C44" s="43"/>
      <c r="D44" s="43"/>
      <c r="E44" s="45" t="s">
        <v>210</v>
      </c>
      <c r="F44" s="43"/>
      <c r="G44" s="43"/>
      <c r="H44" s="43"/>
      <c r="I44" s="43"/>
      <c r="J44" s="44"/>
    </row>
    <row r="45" ht="375">
      <c r="A45" s="35" t="s">
        <v>50</v>
      </c>
      <c r="B45" s="42"/>
      <c r="C45" s="43"/>
      <c r="D45" s="43"/>
      <c r="E45" s="37" t="s">
        <v>211</v>
      </c>
      <c r="F45" s="43"/>
      <c r="G45" s="43"/>
      <c r="H45" s="43"/>
      <c r="I45" s="43"/>
      <c r="J45" s="44"/>
    </row>
    <row r="46">
      <c r="A46" s="35" t="s">
        <v>42</v>
      </c>
      <c r="B46" s="35">
        <v>10</v>
      </c>
      <c r="C46" s="36" t="s">
        <v>212</v>
      </c>
      <c r="D46" s="35" t="s">
        <v>44</v>
      </c>
      <c r="E46" s="37" t="s">
        <v>213</v>
      </c>
      <c r="F46" s="38" t="s">
        <v>129</v>
      </c>
      <c r="G46" s="39">
        <v>500.63999999999999</v>
      </c>
      <c r="H46" s="40">
        <v>0</v>
      </c>
      <c r="I46" s="40">
        <f>ROUND(G46*H46,P4)</f>
        <v>0</v>
      </c>
      <c r="J46" s="38" t="s">
        <v>47</v>
      </c>
      <c r="O46" s="41">
        <f>I46*0.21</f>
        <v>0</v>
      </c>
      <c r="P46">
        <v>3</v>
      </c>
    </row>
    <row r="47">
      <c r="A47" s="35" t="s">
        <v>48</v>
      </c>
      <c r="B47" s="42"/>
      <c r="C47" s="43"/>
      <c r="D47" s="43"/>
      <c r="E47" s="37" t="s">
        <v>214</v>
      </c>
      <c r="F47" s="43"/>
      <c r="G47" s="43"/>
      <c r="H47" s="43"/>
      <c r="I47" s="43"/>
      <c r="J47" s="44"/>
    </row>
    <row r="48">
      <c r="A48" s="35" t="s">
        <v>83</v>
      </c>
      <c r="B48" s="42"/>
      <c r="C48" s="43"/>
      <c r="D48" s="43"/>
      <c r="E48" s="45" t="s">
        <v>215</v>
      </c>
      <c r="F48" s="43"/>
      <c r="G48" s="43"/>
      <c r="H48" s="43"/>
      <c r="I48" s="43"/>
      <c r="J48" s="44"/>
    </row>
    <row r="49" ht="75">
      <c r="A49" s="35" t="s">
        <v>50</v>
      </c>
      <c r="B49" s="42"/>
      <c r="C49" s="43"/>
      <c r="D49" s="43"/>
      <c r="E49" s="37" t="s">
        <v>216</v>
      </c>
      <c r="F49" s="43"/>
      <c r="G49" s="43"/>
      <c r="H49" s="43"/>
      <c r="I49" s="43"/>
      <c r="J49" s="44"/>
    </row>
    <row r="50">
      <c r="A50" s="35" t="s">
        <v>42</v>
      </c>
      <c r="B50" s="35">
        <v>11</v>
      </c>
      <c r="C50" s="36" t="s">
        <v>217</v>
      </c>
      <c r="D50" s="35" t="s">
        <v>44</v>
      </c>
      <c r="E50" s="37" t="s">
        <v>218</v>
      </c>
      <c r="F50" s="38" t="s">
        <v>129</v>
      </c>
      <c r="G50" s="39">
        <v>159.65000000000001</v>
      </c>
      <c r="H50" s="40">
        <v>0</v>
      </c>
      <c r="I50" s="40">
        <f>ROUND(G50*H50,P4)</f>
        <v>0</v>
      </c>
      <c r="J50" s="38" t="s">
        <v>47</v>
      </c>
      <c r="O50" s="41">
        <f>I50*0.21</f>
        <v>0</v>
      </c>
      <c r="P50">
        <v>3</v>
      </c>
    </row>
    <row r="51">
      <c r="A51" s="35" t="s">
        <v>48</v>
      </c>
      <c r="B51" s="42"/>
      <c r="C51" s="43"/>
      <c r="D51" s="43"/>
      <c r="E51" s="49" t="s">
        <v>44</v>
      </c>
      <c r="F51" s="43"/>
      <c r="G51" s="43"/>
      <c r="H51" s="43"/>
      <c r="I51" s="43"/>
      <c r="J51" s="44"/>
    </row>
    <row r="52">
      <c r="A52" s="35" t="s">
        <v>83</v>
      </c>
      <c r="B52" s="42"/>
      <c r="C52" s="43"/>
      <c r="D52" s="43"/>
      <c r="E52" s="45" t="s">
        <v>219</v>
      </c>
      <c r="F52" s="43"/>
      <c r="G52" s="43"/>
      <c r="H52" s="43"/>
      <c r="I52" s="43"/>
      <c r="J52" s="44"/>
    </row>
    <row r="53" ht="75">
      <c r="A53" s="35" t="s">
        <v>50</v>
      </c>
      <c r="B53" s="42"/>
      <c r="C53" s="43"/>
      <c r="D53" s="43"/>
      <c r="E53" s="37" t="s">
        <v>220</v>
      </c>
      <c r="F53" s="43"/>
      <c r="G53" s="43"/>
      <c r="H53" s="43"/>
      <c r="I53" s="43"/>
      <c r="J53" s="44"/>
    </row>
    <row r="54">
      <c r="A54" s="35" t="s">
        <v>42</v>
      </c>
      <c r="B54" s="35">
        <v>12</v>
      </c>
      <c r="C54" s="36" t="s">
        <v>221</v>
      </c>
      <c r="D54" s="35" t="s">
        <v>44</v>
      </c>
      <c r="E54" s="37" t="s">
        <v>222</v>
      </c>
      <c r="F54" s="38" t="s">
        <v>129</v>
      </c>
      <c r="G54" s="39">
        <v>159.65000000000001</v>
      </c>
      <c r="H54" s="40">
        <v>0</v>
      </c>
      <c r="I54" s="40">
        <f>ROUND(G54*H54,P4)</f>
        <v>0</v>
      </c>
      <c r="J54" s="38" t="s">
        <v>47</v>
      </c>
      <c r="O54" s="41">
        <f>I54*0.21</f>
        <v>0</v>
      </c>
      <c r="P54">
        <v>3</v>
      </c>
    </row>
    <row r="55">
      <c r="A55" s="35" t="s">
        <v>48</v>
      </c>
      <c r="B55" s="42"/>
      <c r="C55" s="43"/>
      <c r="D55" s="43"/>
      <c r="E55" s="49" t="s">
        <v>44</v>
      </c>
      <c r="F55" s="43"/>
      <c r="G55" s="43"/>
      <c r="H55" s="43"/>
      <c r="I55" s="43"/>
      <c r="J55" s="44"/>
    </row>
    <row r="56">
      <c r="A56" s="35" t="s">
        <v>83</v>
      </c>
      <c r="B56" s="42"/>
      <c r="C56" s="43"/>
      <c r="D56" s="43"/>
      <c r="E56" s="45" t="s">
        <v>223</v>
      </c>
      <c r="F56" s="43"/>
      <c r="G56" s="43"/>
      <c r="H56" s="43"/>
      <c r="I56" s="43"/>
      <c r="J56" s="44"/>
    </row>
    <row r="57" ht="75">
      <c r="A57" s="35" t="s">
        <v>50</v>
      </c>
      <c r="B57" s="42"/>
      <c r="C57" s="43"/>
      <c r="D57" s="43"/>
      <c r="E57" s="37" t="s">
        <v>224</v>
      </c>
      <c r="F57" s="43"/>
      <c r="G57" s="43"/>
      <c r="H57" s="43"/>
      <c r="I57" s="43"/>
      <c r="J57" s="44"/>
    </row>
    <row r="58">
      <c r="A58" s="35" t="s">
        <v>42</v>
      </c>
      <c r="B58" s="35">
        <v>13</v>
      </c>
      <c r="C58" s="36" t="s">
        <v>225</v>
      </c>
      <c r="D58" s="35" t="s">
        <v>44</v>
      </c>
      <c r="E58" s="37" t="s">
        <v>226</v>
      </c>
      <c r="F58" s="38" t="s">
        <v>129</v>
      </c>
      <c r="G58" s="39">
        <v>24.390000000000001</v>
      </c>
      <c r="H58" s="40">
        <v>0</v>
      </c>
      <c r="I58" s="40">
        <f>ROUND(G58*H58,P4)</f>
        <v>0</v>
      </c>
      <c r="J58" s="38" t="s">
        <v>47</v>
      </c>
      <c r="O58" s="41">
        <f>I58*0.21</f>
        <v>0</v>
      </c>
      <c r="P58">
        <v>3</v>
      </c>
    </row>
    <row r="59">
      <c r="A59" s="35" t="s">
        <v>48</v>
      </c>
      <c r="B59" s="42"/>
      <c r="C59" s="43"/>
      <c r="D59" s="43"/>
      <c r="E59" s="49" t="s">
        <v>44</v>
      </c>
      <c r="F59" s="43"/>
      <c r="G59" s="43"/>
      <c r="H59" s="43"/>
      <c r="I59" s="43"/>
      <c r="J59" s="44"/>
    </row>
    <row r="60">
      <c r="A60" s="35" t="s">
        <v>83</v>
      </c>
      <c r="B60" s="42"/>
      <c r="C60" s="43"/>
      <c r="D60" s="43"/>
      <c r="E60" s="45" t="s">
        <v>227</v>
      </c>
      <c r="F60" s="43"/>
      <c r="G60" s="43"/>
      <c r="H60" s="43"/>
      <c r="I60" s="43"/>
      <c r="J60" s="44"/>
    </row>
    <row r="61" ht="75">
      <c r="A61" s="35" t="s">
        <v>50</v>
      </c>
      <c r="B61" s="42"/>
      <c r="C61" s="43"/>
      <c r="D61" s="43"/>
      <c r="E61" s="37" t="s">
        <v>228</v>
      </c>
      <c r="F61" s="43"/>
      <c r="G61" s="43"/>
      <c r="H61" s="43"/>
      <c r="I61" s="43"/>
      <c r="J61" s="44"/>
    </row>
    <row r="62">
      <c r="A62" s="29" t="s">
        <v>39</v>
      </c>
      <c r="B62" s="30"/>
      <c r="C62" s="31" t="s">
        <v>229</v>
      </c>
      <c r="D62" s="32"/>
      <c r="E62" s="29" t="s">
        <v>230</v>
      </c>
      <c r="F62" s="32"/>
      <c r="G62" s="32"/>
      <c r="H62" s="32"/>
      <c r="I62" s="33">
        <f>SUMIFS(I63:I70,A63:A70,"P")</f>
        <v>0</v>
      </c>
      <c r="J62" s="34"/>
    </row>
    <row r="63">
      <c r="A63" s="35" t="s">
        <v>42</v>
      </c>
      <c r="B63" s="35">
        <v>14</v>
      </c>
      <c r="C63" s="36" t="s">
        <v>231</v>
      </c>
      <c r="D63" s="35" t="s">
        <v>44</v>
      </c>
      <c r="E63" s="37" t="s">
        <v>232</v>
      </c>
      <c r="F63" s="38" t="s">
        <v>142</v>
      </c>
      <c r="G63" s="39">
        <v>24.699999999999999</v>
      </c>
      <c r="H63" s="40">
        <v>0</v>
      </c>
      <c r="I63" s="40">
        <f>ROUND(G63*H63,P4)</f>
        <v>0</v>
      </c>
      <c r="J63" s="38" t="s">
        <v>47</v>
      </c>
      <c r="O63" s="41">
        <f>I63*0.21</f>
        <v>0</v>
      </c>
      <c r="P63">
        <v>3</v>
      </c>
    </row>
    <row r="64">
      <c r="A64" s="35" t="s">
        <v>48</v>
      </c>
      <c r="B64" s="42"/>
      <c r="C64" s="43"/>
      <c r="D64" s="43"/>
      <c r="E64" s="49" t="s">
        <v>44</v>
      </c>
      <c r="F64" s="43"/>
      <c r="G64" s="43"/>
      <c r="H64" s="43"/>
      <c r="I64" s="43"/>
      <c r="J64" s="44"/>
    </row>
    <row r="65">
      <c r="A65" s="35" t="s">
        <v>83</v>
      </c>
      <c r="B65" s="42"/>
      <c r="C65" s="43"/>
      <c r="D65" s="43"/>
      <c r="E65" s="45" t="s">
        <v>233</v>
      </c>
      <c r="F65" s="43"/>
      <c r="G65" s="43"/>
      <c r="H65" s="43"/>
      <c r="I65" s="43"/>
      <c r="J65" s="44"/>
    </row>
    <row r="66" ht="225">
      <c r="A66" s="35" t="s">
        <v>50</v>
      </c>
      <c r="B66" s="42"/>
      <c r="C66" s="43"/>
      <c r="D66" s="43"/>
      <c r="E66" s="37" t="s">
        <v>234</v>
      </c>
      <c r="F66" s="43"/>
      <c r="G66" s="43"/>
      <c r="H66" s="43"/>
      <c r="I66" s="43"/>
      <c r="J66" s="44"/>
    </row>
    <row r="67">
      <c r="A67" s="35" t="s">
        <v>42</v>
      </c>
      <c r="B67" s="35">
        <v>15</v>
      </c>
      <c r="C67" s="36" t="s">
        <v>235</v>
      </c>
      <c r="D67" s="35" t="s">
        <v>44</v>
      </c>
      <c r="E67" s="37" t="s">
        <v>236</v>
      </c>
      <c r="F67" s="38" t="s">
        <v>129</v>
      </c>
      <c r="G67" s="39">
        <v>468.51999999999998</v>
      </c>
      <c r="H67" s="40">
        <v>0</v>
      </c>
      <c r="I67" s="40">
        <f>ROUND(G67*H67,P4)</f>
        <v>0</v>
      </c>
      <c r="J67" s="38" t="s">
        <v>47</v>
      </c>
      <c r="O67" s="41">
        <f>I67*0.21</f>
        <v>0</v>
      </c>
      <c r="P67">
        <v>3</v>
      </c>
    </row>
    <row r="68" ht="30">
      <c r="A68" s="35" t="s">
        <v>48</v>
      </c>
      <c r="B68" s="42"/>
      <c r="C68" s="43"/>
      <c r="D68" s="43"/>
      <c r="E68" s="37" t="s">
        <v>237</v>
      </c>
      <c r="F68" s="43"/>
      <c r="G68" s="43"/>
      <c r="H68" s="43"/>
      <c r="I68" s="43"/>
      <c r="J68" s="44"/>
    </row>
    <row r="69" ht="45">
      <c r="A69" s="35" t="s">
        <v>83</v>
      </c>
      <c r="B69" s="42"/>
      <c r="C69" s="43"/>
      <c r="D69" s="43"/>
      <c r="E69" s="45" t="s">
        <v>238</v>
      </c>
      <c r="F69" s="43"/>
      <c r="G69" s="43"/>
      <c r="H69" s="43"/>
      <c r="I69" s="43"/>
      <c r="J69" s="44"/>
    </row>
    <row r="70" ht="150">
      <c r="A70" s="35" t="s">
        <v>50</v>
      </c>
      <c r="B70" s="42"/>
      <c r="C70" s="43"/>
      <c r="D70" s="43"/>
      <c r="E70" s="37" t="s">
        <v>239</v>
      </c>
      <c r="F70" s="43"/>
      <c r="G70" s="43"/>
      <c r="H70" s="43"/>
      <c r="I70" s="43"/>
      <c r="J70" s="44"/>
    </row>
    <row r="71">
      <c r="A71" s="29" t="s">
        <v>39</v>
      </c>
      <c r="B71" s="30"/>
      <c r="C71" s="31" t="s">
        <v>240</v>
      </c>
      <c r="D71" s="32"/>
      <c r="E71" s="29" t="s">
        <v>241</v>
      </c>
      <c r="F71" s="32"/>
      <c r="G71" s="32"/>
      <c r="H71" s="32"/>
      <c r="I71" s="33">
        <f>SUMIFS(I72:I123,A72:A123,"P")</f>
        <v>0</v>
      </c>
      <c r="J71" s="34"/>
    </row>
    <row r="72">
      <c r="A72" s="35" t="s">
        <v>42</v>
      </c>
      <c r="B72" s="35">
        <v>16</v>
      </c>
      <c r="C72" s="36" t="s">
        <v>242</v>
      </c>
      <c r="D72" s="35" t="s">
        <v>44</v>
      </c>
      <c r="E72" s="37" t="s">
        <v>243</v>
      </c>
      <c r="F72" s="38" t="s">
        <v>148</v>
      </c>
      <c r="G72" s="39">
        <v>64.293000000000006</v>
      </c>
      <c r="H72" s="40">
        <v>0</v>
      </c>
      <c r="I72" s="40">
        <f>ROUND(G72*H72,P4)</f>
        <v>0</v>
      </c>
      <c r="J72" s="38" t="s">
        <v>47</v>
      </c>
      <c r="O72" s="41">
        <f>I72*0.21</f>
        <v>0</v>
      </c>
      <c r="P72">
        <v>3</v>
      </c>
    </row>
    <row r="73" ht="60">
      <c r="A73" s="35" t="s">
        <v>48</v>
      </c>
      <c r="B73" s="42"/>
      <c r="C73" s="43"/>
      <c r="D73" s="43"/>
      <c r="E73" s="37" t="s">
        <v>244</v>
      </c>
      <c r="F73" s="43"/>
      <c r="G73" s="43"/>
      <c r="H73" s="43"/>
      <c r="I73" s="43"/>
      <c r="J73" s="44"/>
    </row>
    <row r="74" ht="30">
      <c r="A74" s="35" t="s">
        <v>83</v>
      </c>
      <c r="B74" s="42"/>
      <c r="C74" s="43"/>
      <c r="D74" s="43"/>
      <c r="E74" s="45" t="s">
        <v>245</v>
      </c>
      <c r="F74" s="43"/>
      <c r="G74" s="43"/>
      <c r="H74" s="43"/>
      <c r="I74" s="43"/>
      <c r="J74" s="44"/>
    </row>
    <row r="75" ht="90">
      <c r="A75" s="35" t="s">
        <v>50</v>
      </c>
      <c r="B75" s="42"/>
      <c r="C75" s="43"/>
      <c r="D75" s="43"/>
      <c r="E75" s="37" t="s">
        <v>246</v>
      </c>
      <c r="F75" s="43"/>
      <c r="G75" s="43"/>
      <c r="H75" s="43"/>
      <c r="I75" s="43"/>
      <c r="J75" s="44"/>
    </row>
    <row r="76">
      <c r="A76" s="35" t="s">
        <v>42</v>
      </c>
      <c r="B76" s="35">
        <v>17</v>
      </c>
      <c r="C76" s="36" t="s">
        <v>247</v>
      </c>
      <c r="D76" s="35" t="s">
        <v>248</v>
      </c>
      <c r="E76" s="37" t="s">
        <v>249</v>
      </c>
      <c r="F76" s="38" t="s">
        <v>129</v>
      </c>
      <c r="G76" s="39">
        <v>453.87</v>
      </c>
      <c r="H76" s="40">
        <v>0</v>
      </c>
      <c r="I76" s="40">
        <f>ROUND(G76*H76,P4)</f>
        <v>0</v>
      </c>
      <c r="J76" s="38" t="s">
        <v>47</v>
      </c>
      <c r="O76" s="41">
        <f>I76*0.21</f>
        <v>0</v>
      </c>
      <c r="P76">
        <v>3</v>
      </c>
    </row>
    <row r="77">
      <c r="A77" s="35" t="s">
        <v>48</v>
      </c>
      <c r="B77" s="42"/>
      <c r="C77" s="43"/>
      <c r="D77" s="43"/>
      <c r="E77" s="37" t="s">
        <v>250</v>
      </c>
      <c r="F77" s="43"/>
      <c r="G77" s="43"/>
      <c r="H77" s="43"/>
      <c r="I77" s="43"/>
      <c r="J77" s="44"/>
    </row>
    <row r="78" ht="45">
      <c r="A78" s="35" t="s">
        <v>83</v>
      </c>
      <c r="B78" s="42"/>
      <c r="C78" s="43"/>
      <c r="D78" s="43"/>
      <c r="E78" s="45" t="s">
        <v>251</v>
      </c>
      <c r="F78" s="43"/>
      <c r="G78" s="43"/>
      <c r="H78" s="43"/>
      <c r="I78" s="43"/>
      <c r="J78" s="44"/>
    </row>
    <row r="79" ht="90">
      <c r="A79" s="35" t="s">
        <v>50</v>
      </c>
      <c r="B79" s="42"/>
      <c r="C79" s="43"/>
      <c r="D79" s="43"/>
      <c r="E79" s="37" t="s">
        <v>246</v>
      </c>
      <c r="F79" s="43"/>
      <c r="G79" s="43"/>
      <c r="H79" s="43"/>
      <c r="I79" s="43"/>
      <c r="J79" s="44"/>
    </row>
    <row r="80">
      <c r="A80" s="35" t="s">
        <v>42</v>
      </c>
      <c r="B80" s="35">
        <v>18</v>
      </c>
      <c r="C80" s="36" t="s">
        <v>247</v>
      </c>
      <c r="D80" s="35" t="s">
        <v>59</v>
      </c>
      <c r="E80" s="37" t="s">
        <v>249</v>
      </c>
      <c r="F80" s="38" t="s">
        <v>129</v>
      </c>
      <c r="G80" s="39">
        <v>401.30399999999997</v>
      </c>
      <c r="H80" s="40">
        <v>0</v>
      </c>
      <c r="I80" s="40">
        <f>ROUND(G80*H80,P4)</f>
        <v>0</v>
      </c>
      <c r="J80" s="38" t="s">
        <v>47</v>
      </c>
      <c r="O80" s="41">
        <f>I80*0.21</f>
        <v>0</v>
      </c>
      <c r="P80">
        <v>3</v>
      </c>
    </row>
    <row r="81">
      <c r="A81" s="35" t="s">
        <v>48</v>
      </c>
      <c r="B81" s="42"/>
      <c r="C81" s="43"/>
      <c r="D81" s="43"/>
      <c r="E81" s="37" t="s">
        <v>252</v>
      </c>
      <c r="F81" s="43"/>
      <c r="G81" s="43"/>
      <c r="H81" s="43"/>
      <c r="I81" s="43"/>
      <c r="J81" s="44"/>
    </row>
    <row r="82" ht="45">
      <c r="A82" s="35" t="s">
        <v>83</v>
      </c>
      <c r="B82" s="42"/>
      <c r="C82" s="43"/>
      <c r="D82" s="43"/>
      <c r="E82" s="45" t="s">
        <v>253</v>
      </c>
      <c r="F82" s="43"/>
      <c r="G82" s="43"/>
      <c r="H82" s="43"/>
      <c r="I82" s="43"/>
      <c r="J82" s="44"/>
    </row>
    <row r="83" ht="90">
      <c r="A83" s="35" t="s">
        <v>50</v>
      </c>
      <c r="B83" s="42"/>
      <c r="C83" s="43"/>
      <c r="D83" s="43"/>
      <c r="E83" s="37" t="s">
        <v>246</v>
      </c>
      <c r="F83" s="43"/>
      <c r="G83" s="43"/>
      <c r="H83" s="43"/>
      <c r="I83" s="43"/>
      <c r="J83" s="44"/>
    </row>
    <row r="84">
      <c r="A84" s="35" t="s">
        <v>42</v>
      </c>
      <c r="B84" s="35">
        <v>19</v>
      </c>
      <c r="C84" s="36" t="s">
        <v>247</v>
      </c>
      <c r="D84" s="35" t="s">
        <v>254</v>
      </c>
      <c r="E84" s="37" t="s">
        <v>249</v>
      </c>
      <c r="F84" s="38" t="s">
        <v>129</v>
      </c>
      <c r="G84" s="39">
        <v>34.100000000000001</v>
      </c>
      <c r="H84" s="40">
        <v>0</v>
      </c>
      <c r="I84" s="40">
        <f>ROUND(G84*H84,P4)</f>
        <v>0</v>
      </c>
      <c r="J84" s="38" t="s">
        <v>47</v>
      </c>
      <c r="O84" s="41">
        <f>I84*0.21</f>
        <v>0</v>
      </c>
      <c r="P84">
        <v>3</v>
      </c>
    </row>
    <row r="85" ht="30">
      <c r="A85" s="35" t="s">
        <v>48</v>
      </c>
      <c r="B85" s="42"/>
      <c r="C85" s="43"/>
      <c r="D85" s="43"/>
      <c r="E85" s="37" t="s">
        <v>255</v>
      </c>
      <c r="F85" s="43"/>
      <c r="G85" s="43"/>
      <c r="H85" s="43"/>
      <c r="I85" s="43"/>
      <c r="J85" s="44"/>
    </row>
    <row r="86">
      <c r="A86" s="35" t="s">
        <v>83</v>
      </c>
      <c r="B86" s="42"/>
      <c r="C86" s="43"/>
      <c r="D86" s="43"/>
      <c r="E86" s="45" t="s">
        <v>256</v>
      </c>
      <c r="F86" s="43"/>
      <c r="G86" s="43"/>
      <c r="H86" s="43"/>
      <c r="I86" s="43"/>
      <c r="J86" s="44"/>
    </row>
    <row r="87" ht="90">
      <c r="A87" s="35" t="s">
        <v>50</v>
      </c>
      <c r="B87" s="42"/>
      <c r="C87" s="43"/>
      <c r="D87" s="43"/>
      <c r="E87" s="37" t="s">
        <v>246</v>
      </c>
      <c r="F87" s="43"/>
      <c r="G87" s="43"/>
      <c r="H87" s="43"/>
      <c r="I87" s="43"/>
      <c r="J87" s="44"/>
    </row>
    <row r="88">
      <c r="A88" s="35" t="s">
        <v>42</v>
      </c>
      <c r="B88" s="35">
        <v>20</v>
      </c>
      <c r="C88" s="36" t="s">
        <v>257</v>
      </c>
      <c r="D88" s="35" t="s">
        <v>44</v>
      </c>
      <c r="E88" s="37" t="s">
        <v>258</v>
      </c>
      <c r="F88" s="38" t="s">
        <v>129</v>
      </c>
      <c r="G88" s="39">
        <v>33.950000000000003</v>
      </c>
      <c r="H88" s="40">
        <v>0</v>
      </c>
      <c r="I88" s="40">
        <f>ROUND(G88*H88,P4)</f>
        <v>0</v>
      </c>
      <c r="J88" s="38" t="s">
        <v>47</v>
      </c>
      <c r="O88" s="41">
        <f>I88*0.21</f>
        <v>0</v>
      </c>
      <c r="P88">
        <v>3</v>
      </c>
    </row>
    <row r="89">
      <c r="A89" s="35" t="s">
        <v>48</v>
      </c>
      <c r="B89" s="42"/>
      <c r="C89" s="43"/>
      <c r="D89" s="43"/>
      <c r="E89" s="37" t="s">
        <v>259</v>
      </c>
      <c r="F89" s="43"/>
      <c r="G89" s="43"/>
      <c r="H89" s="43"/>
      <c r="I89" s="43"/>
      <c r="J89" s="44"/>
    </row>
    <row r="90">
      <c r="A90" s="35" t="s">
        <v>83</v>
      </c>
      <c r="B90" s="42"/>
      <c r="C90" s="43"/>
      <c r="D90" s="43"/>
      <c r="E90" s="45" t="s">
        <v>260</v>
      </c>
      <c r="F90" s="43"/>
      <c r="G90" s="43"/>
      <c r="H90" s="43"/>
      <c r="I90" s="43"/>
      <c r="J90" s="44"/>
    </row>
    <row r="91" ht="150">
      <c r="A91" s="35" t="s">
        <v>50</v>
      </c>
      <c r="B91" s="42"/>
      <c r="C91" s="43"/>
      <c r="D91" s="43"/>
      <c r="E91" s="37" t="s">
        <v>261</v>
      </c>
      <c r="F91" s="43"/>
      <c r="G91" s="43"/>
      <c r="H91" s="43"/>
      <c r="I91" s="43"/>
      <c r="J91" s="44"/>
    </row>
    <row r="92">
      <c r="A92" s="35" t="s">
        <v>42</v>
      </c>
      <c r="B92" s="35">
        <v>21</v>
      </c>
      <c r="C92" s="36" t="s">
        <v>262</v>
      </c>
      <c r="D92" s="35" t="s">
        <v>263</v>
      </c>
      <c r="E92" s="37" t="s">
        <v>264</v>
      </c>
      <c r="F92" s="38" t="s">
        <v>148</v>
      </c>
      <c r="G92" s="39">
        <v>85.724000000000004</v>
      </c>
      <c r="H92" s="40">
        <v>0</v>
      </c>
      <c r="I92" s="40">
        <f>ROUND(G92*H92,P4)</f>
        <v>0</v>
      </c>
      <c r="J92" s="38" t="s">
        <v>47</v>
      </c>
      <c r="O92" s="41">
        <f>I92*0.21</f>
        <v>0</v>
      </c>
      <c r="P92">
        <v>3</v>
      </c>
    </row>
    <row r="93" ht="150">
      <c r="A93" s="35" t="s">
        <v>48</v>
      </c>
      <c r="B93" s="42"/>
      <c r="C93" s="43"/>
      <c r="D93" s="43"/>
      <c r="E93" s="37" t="s">
        <v>265</v>
      </c>
      <c r="F93" s="43"/>
      <c r="G93" s="43"/>
      <c r="H93" s="43"/>
      <c r="I93" s="43"/>
      <c r="J93" s="44"/>
    </row>
    <row r="94">
      <c r="A94" s="35" t="s">
        <v>83</v>
      </c>
      <c r="B94" s="42"/>
      <c r="C94" s="43"/>
      <c r="D94" s="43"/>
      <c r="E94" s="45" t="s">
        <v>266</v>
      </c>
      <c r="F94" s="43"/>
      <c r="G94" s="43"/>
      <c r="H94" s="43"/>
      <c r="I94" s="43"/>
      <c r="J94" s="44"/>
    </row>
    <row r="95" ht="120">
      <c r="A95" s="35" t="s">
        <v>50</v>
      </c>
      <c r="B95" s="42"/>
      <c r="C95" s="43"/>
      <c r="D95" s="43"/>
      <c r="E95" s="37" t="s">
        <v>267</v>
      </c>
      <c r="F95" s="43"/>
      <c r="G95" s="43"/>
      <c r="H95" s="43"/>
      <c r="I95" s="43"/>
      <c r="J95" s="44"/>
    </row>
    <row r="96">
      <c r="A96" s="35" t="s">
        <v>42</v>
      </c>
      <c r="B96" s="35">
        <v>22</v>
      </c>
      <c r="C96" s="36" t="s">
        <v>268</v>
      </c>
      <c r="D96" s="35" t="s">
        <v>44</v>
      </c>
      <c r="E96" s="37" t="s">
        <v>269</v>
      </c>
      <c r="F96" s="38" t="s">
        <v>129</v>
      </c>
      <c r="G96" s="39">
        <v>38.420000000000002</v>
      </c>
      <c r="H96" s="40">
        <v>0</v>
      </c>
      <c r="I96" s="40">
        <f>ROUND(G96*H96,P4)</f>
        <v>0</v>
      </c>
      <c r="J96" s="38" t="s">
        <v>47</v>
      </c>
      <c r="O96" s="41">
        <f>I96*0.21</f>
        <v>0</v>
      </c>
      <c r="P96">
        <v>3</v>
      </c>
    </row>
    <row r="97">
      <c r="A97" s="35" t="s">
        <v>48</v>
      </c>
      <c r="B97" s="42"/>
      <c r="C97" s="43"/>
      <c r="D97" s="43"/>
      <c r="E97" s="37" t="s">
        <v>270</v>
      </c>
      <c r="F97" s="43"/>
      <c r="G97" s="43"/>
      <c r="H97" s="43"/>
      <c r="I97" s="43"/>
      <c r="J97" s="44"/>
    </row>
    <row r="98">
      <c r="A98" s="35" t="s">
        <v>83</v>
      </c>
      <c r="B98" s="42"/>
      <c r="C98" s="43"/>
      <c r="D98" s="43"/>
      <c r="E98" s="45" t="s">
        <v>271</v>
      </c>
      <c r="F98" s="43"/>
      <c r="G98" s="43"/>
      <c r="H98" s="43"/>
      <c r="I98" s="43"/>
      <c r="J98" s="44"/>
    </row>
    <row r="99" ht="120">
      <c r="A99" s="35" t="s">
        <v>50</v>
      </c>
      <c r="B99" s="42"/>
      <c r="C99" s="43"/>
      <c r="D99" s="43"/>
      <c r="E99" s="37" t="s">
        <v>272</v>
      </c>
      <c r="F99" s="43"/>
      <c r="G99" s="43"/>
      <c r="H99" s="43"/>
      <c r="I99" s="43"/>
      <c r="J99" s="44"/>
    </row>
    <row r="100">
      <c r="A100" s="35" t="s">
        <v>42</v>
      </c>
      <c r="B100" s="35">
        <v>23</v>
      </c>
      <c r="C100" s="36" t="s">
        <v>273</v>
      </c>
      <c r="D100" s="35" t="s">
        <v>44</v>
      </c>
      <c r="E100" s="37" t="s">
        <v>274</v>
      </c>
      <c r="F100" s="38" t="s">
        <v>129</v>
      </c>
      <c r="G100" s="39">
        <v>384.72399999999999</v>
      </c>
      <c r="H100" s="40">
        <v>0</v>
      </c>
      <c r="I100" s="40">
        <f>ROUND(G100*H100,P4)</f>
        <v>0</v>
      </c>
      <c r="J100" s="38" t="s">
        <v>47</v>
      </c>
      <c r="O100" s="41">
        <f>I100*0.21</f>
        <v>0</v>
      </c>
      <c r="P100">
        <v>3</v>
      </c>
    </row>
    <row r="101">
      <c r="A101" s="35" t="s">
        <v>48</v>
      </c>
      <c r="B101" s="42"/>
      <c r="C101" s="43"/>
      <c r="D101" s="43"/>
      <c r="E101" s="37" t="s">
        <v>275</v>
      </c>
      <c r="F101" s="43"/>
      <c r="G101" s="43"/>
      <c r="H101" s="43"/>
      <c r="I101" s="43"/>
      <c r="J101" s="44"/>
    </row>
    <row r="102" ht="45">
      <c r="A102" s="35" t="s">
        <v>83</v>
      </c>
      <c r="B102" s="42"/>
      <c r="C102" s="43"/>
      <c r="D102" s="43"/>
      <c r="E102" s="45" t="s">
        <v>276</v>
      </c>
      <c r="F102" s="43"/>
      <c r="G102" s="43"/>
      <c r="H102" s="43"/>
      <c r="I102" s="43"/>
      <c r="J102" s="44"/>
    </row>
    <row r="103" ht="120">
      <c r="A103" s="35" t="s">
        <v>50</v>
      </c>
      <c r="B103" s="42"/>
      <c r="C103" s="43"/>
      <c r="D103" s="43"/>
      <c r="E103" s="37" t="s">
        <v>277</v>
      </c>
      <c r="F103" s="43"/>
      <c r="G103" s="43"/>
      <c r="H103" s="43"/>
      <c r="I103" s="43"/>
      <c r="J103" s="44"/>
    </row>
    <row r="104">
      <c r="A104" s="35" t="s">
        <v>42</v>
      </c>
      <c r="B104" s="35">
        <v>24</v>
      </c>
      <c r="C104" s="36" t="s">
        <v>278</v>
      </c>
      <c r="D104" s="35" t="s">
        <v>44</v>
      </c>
      <c r="E104" s="37" t="s">
        <v>279</v>
      </c>
      <c r="F104" s="38" t="s">
        <v>129</v>
      </c>
      <c r="G104" s="39">
        <v>857.06399999999996</v>
      </c>
      <c r="H104" s="40">
        <v>0</v>
      </c>
      <c r="I104" s="40">
        <f>ROUND(G104*H104,P4)</f>
        <v>0</v>
      </c>
      <c r="J104" s="38" t="s">
        <v>47</v>
      </c>
      <c r="O104" s="41">
        <f>I104*0.21</f>
        <v>0</v>
      </c>
      <c r="P104">
        <v>3</v>
      </c>
    </row>
    <row r="105">
      <c r="A105" s="35" t="s">
        <v>48</v>
      </c>
      <c r="B105" s="42"/>
      <c r="C105" s="43"/>
      <c r="D105" s="43"/>
      <c r="E105" s="37" t="s">
        <v>280</v>
      </c>
      <c r="F105" s="43"/>
      <c r="G105" s="43"/>
      <c r="H105" s="43"/>
      <c r="I105" s="43"/>
      <c r="J105" s="44"/>
    </row>
    <row r="106" ht="45">
      <c r="A106" s="35" t="s">
        <v>83</v>
      </c>
      <c r="B106" s="42"/>
      <c r="C106" s="43"/>
      <c r="D106" s="43"/>
      <c r="E106" s="45" t="s">
        <v>281</v>
      </c>
      <c r="F106" s="43"/>
      <c r="G106" s="43"/>
      <c r="H106" s="43"/>
      <c r="I106" s="43"/>
      <c r="J106" s="44"/>
    </row>
    <row r="107" ht="120">
      <c r="A107" s="35" t="s">
        <v>50</v>
      </c>
      <c r="B107" s="42"/>
      <c r="C107" s="43"/>
      <c r="D107" s="43"/>
      <c r="E107" s="37" t="s">
        <v>277</v>
      </c>
      <c r="F107" s="43"/>
      <c r="G107" s="43"/>
      <c r="H107" s="43"/>
      <c r="I107" s="43"/>
      <c r="J107" s="44"/>
    </row>
    <row r="108">
      <c r="A108" s="35" t="s">
        <v>42</v>
      </c>
      <c r="B108" s="35">
        <v>25</v>
      </c>
      <c r="C108" s="36" t="s">
        <v>282</v>
      </c>
      <c r="D108" s="35" t="s">
        <v>44</v>
      </c>
      <c r="E108" s="37" t="s">
        <v>283</v>
      </c>
      <c r="F108" s="38" t="s">
        <v>129</v>
      </c>
      <c r="G108" s="39">
        <v>417.30000000000001</v>
      </c>
      <c r="H108" s="40">
        <v>0</v>
      </c>
      <c r="I108" s="40">
        <f>ROUND(G108*H108,P4)</f>
        <v>0</v>
      </c>
      <c r="J108" s="38" t="s">
        <v>47</v>
      </c>
      <c r="O108" s="41">
        <f>I108*0.21</f>
        <v>0</v>
      </c>
      <c r="P108">
        <v>3</v>
      </c>
    </row>
    <row r="109">
      <c r="A109" s="35" t="s">
        <v>48</v>
      </c>
      <c r="B109" s="42"/>
      <c r="C109" s="43"/>
      <c r="D109" s="43"/>
      <c r="E109" s="37" t="s">
        <v>284</v>
      </c>
      <c r="F109" s="43"/>
      <c r="G109" s="43"/>
      <c r="H109" s="43"/>
      <c r="I109" s="43"/>
      <c r="J109" s="44"/>
    </row>
    <row r="110">
      <c r="A110" s="35" t="s">
        <v>83</v>
      </c>
      <c r="B110" s="42"/>
      <c r="C110" s="43"/>
      <c r="D110" s="43"/>
      <c r="E110" s="45" t="s">
        <v>285</v>
      </c>
      <c r="F110" s="43"/>
      <c r="G110" s="43"/>
      <c r="H110" s="43"/>
      <c r="I110" s="43"/>
      <c r="J110" s="44"/>
    </row>
    <row r="111" ht="195">
      <c r="A111" s="35" t="s">
        <v>50</v>
      </c>
      <c r="B111" s="42"/>
      <c r="C111" s="43"/>
      <c r="D111" s="43"/>
      <c r="E111" s="37" t="s">
        <v>286</v>
      </c>
      <c r="F111" s="43"/>
      <c r="G111" s="43"/>
      <c r="H111" s="43"/>
      <c r="I111" s="43"/>
      <c r="J111" s="44"/>
    </row>
    <row r="112">
      <c r="A112" s="35" t="s">
        <v>42</v>
      </c>
      <c r="B112" s="35">
        <v>26</v>
      </c>
      <c r="C112" s="36" t="s">
        <v>287</v>
      </c>
      <c r="D112" s="35" t="s">
        <v>44</v>
      </c>
      <c r="E112" s="37" t="s">
        <v>288</v>
      </c>
      <c r="F112" s="38" t="s">
        <v>129</v>
      </c>
      <c r="G112" s="39">
        <v>427.733</v>
      </c>
      <c r="H112" s="40">
        <v>0</v>
      </c>
      <c r="I112" s="40">
        <f>ROUND(G112*H112,P4)</f>
        <v>0</v>
      </c>
      <c r="J112" s="38" t="s">
        <v>47</v>
      </c>
      <c r="O112" s="41">
        <f>I112*0.21</f>
        <v>0</v>
      </c>
      <c r="P112">
        <v>3</v>
      </c>
    </row>
    <row r="113">
      <c r="A113" s="35" t="s">
        <v>48</v>
      </c>
      <c r="B113" s="42"/>
      <c r="C113" s="43"/>
      <c r="D113" s="43"/>
      <c r="E113" s="37" t="s">
        <v>289</v>
      </c>
      <c r="F113" s="43"/>
      <c r="G113" s="43"/>
      <c r="H113" s="43"/>
      <c r="I113" s="43"/>
      <c r="J113" s="44"/>
    </row>
    <row r="114" ht="45">
      <c r="A114" s="35" t="s">
        <v>83</v>
      </c>
      <c r="B114" s="42"/>
      <c r="C114" s="43"/>
      <c r="D114" s="43"/>
      <c r="E114" s="45" t="s">
        <v>290</v>
      </c>
      <c r="F114" s="43"/>
      <c r="G114" s="43"/>
      <c r="H114" s="43"/>
      <c r="I114" s="43"/>
      <c r="J114" s="44"/>
    </row>
    <row r="115" ht="195">
      <c r="A115" s="35" t="s">
        <v>50</v>
      </c>
      <c r="B115" s="42"/>
      <c r="C115" s="43"/>
      <c r="D115" s="43"/>
      <c r="E115" s="37" t="s">
        <v>286</v>
      </c>
      <c r="F115" s="43"/>
      <c r="G115" s="43"/>
      <c r="H115" s="43"/>
      <c r="I115" s="43"/>
      <c r="J115" s="44"/>
    </row>
    <row r="116" ht="30">
      <c r="A116" s="35" t="s">
        <v>42</v>
      </c>
      <c r="B116" s="35">
        <v>27</v>
      </c>
      <c r="C116" s="36" t="s">
        <v>291</v>
      </c>
      <c r="D116" s="35" t="s">
        <v>44</v>
      </c>
      <c r="E116" s="37" t="s">
        <v>292</v>
      </c>
      <c r="F116" s="38" t="s">
        <v>129</v>
      </c>
      <c r="G116" s="39">
        <v>372.20499999999998</v>
      </c>
      <c r="H116" s="40">
        <v>0</v>
      </c>
      <c r="I116" s="40">
        <f>ROUND(G116*H116,P4)</f>
        <v>0</v>
      </c>
      <c r="J116" s="38" t="s">
        <v>47</v>
      </c>
      <c r="O116" s="41">
        <f>I116*0.21</f>
        <v>0</v>
      </c>
      <c r="P116">
        <v>3</v>
      </c>
    </row>
    <row r="117">
      <c r="A117" s="35" t="s">
        <v>48</v>
      </c>
      <c r="B117" s="42"/>
      <c r="C117" s="43"/>
      <c r="D117" s="43"/>
      <c r="E117" s="37" t="s">
        <v>293</v>
      </c>
      <c r="F117" s="43"/>
      <c r="G117" s="43"/>
      <c r="H117" s="43"/>
      <c r="I117" s="43"/>
      <c r="J117" s="44"/>
    </row>
    <row r="118" ht="45">
      <c r="A118" s="35" t="s">
        <v>83</v>
      </c>
      <c r="B118" s="42"/>
      <c r="C118" s="43"/>
      <c r="D118" s="43"/>
      <c r="E118" s="45" t="s">
        <v>294</v>
      </c>
      <c r="F118" s="43"/>
      <c r="G118" s="43"/>
      <c r="H118" s="43"/>
      <c r="I118" s="43"/>
      <c r="J118" s="44"/>
    </row>
    <row r="119" ht="195">
      <c r="A119" s="35" t="s">
        <v>50</v>
      </c>
      <c r="B119" s="42"/>
      <c r="C119" s="43"/>
      <c r="D119" s="43"/>
      <c r="E119" s="37" t="s">
        <v>286</v>
      </c>
      <c r="F119" s="43"/>
      <c r="G119" s="43"/>
      <c r="H119" s="43"/>
      <c r="I119" s="43"/>
      <c r="J119" s="44"/>
    </row>
    <row r="120">
      <c r="A120" s="35" t="s">
        <v>42</v>
      </c>
      <c r="B120" s="35">
        <v>28</v>
      </c>
      <c r="C120" s="36" t="s">
        <v>295</v>
      </c>
      <c r="D120" s="35" t="s">
        <v>44</v>
      </c>
      <c r="E120" s="37" t="s">
        <v>296</v>
      </c>
      <c r="F120" s="38" t="s">
        <v>142</v>
      </c>
      <c r="G120" s="39">
        <v>56.119999999999997</v>
      </c>
      <c r="H120" s="40">
        <v>0</v>
      </c>
      <c r="I120" s="40">
        <f>ROUND(G120*H120,P4)</f>
        <v>0</v>
      </c>
      <c r="J120" s="38" t="s">
        <v>47</v>
      </c>
      <c r="O120" s="41">
        <f>I120*0.21</f>
        <v>0</v>
      </c>
      <c r="P120">
        <v>3</v>
      </c>
    </row>
    <row r="121">
      <c r="A121" s="35" t="s">
        <v>48</v>
      </c>
      <c r="B121" s="42"/>
      <c r="C121" s="43"/>
      <c r="D121" s="43"/>
      <c r="E121" s="49" t="s">
        <v>44</v>
      </c>
      <c r="F121" s="43"/>
      <c r="G121" s="43"/>
      <c r="H121" s="43"/>
      <c r="I121" s="43"/>
      <c r="J121" s="44"/>
    </row>
    <row r="122" ht="45">
      <c r="A122" s="35" t="s">
        <v>83</v>
      </c>
      <c r="B122" s="42"/>
      <c r="C122" s="43"/>
      <c r="D122" s="43"/>
      <c r="E122" s="45" t="s">
        <v>297</v>
      </c>
      <c r="F122" s="43"/>
      <c r="G122" s="43"/>
      <c r="H122" s="43"/>
      <c r="I122" s="43"/>
      <c r="J122" s="44"/>
    </row>
    <row r="123" ht="75">
      <c r="A123" s="35" t="s">
        <v>50</v>
      </c>
      <c r="B123" s="42"/>
      <c r="C123" s="43"/>
      <c r="D123" s="43"/>
      <c r="E123" s="37" t="s">
        <v>298</v>
      </c>
      <c r="F123" s="43"/>
      <c r="G123" s="43"/>
      <c r="H123" s="43"/>
      <c r="I123" s="43"/>
      <c r="J123" s="44"/>
    </row>
    <row r="124">
      <c r="A124" s="29" t="s">
        <v>39</v>
      </c>
      <c r="B124" s="30"/>
      <c r="C124" s="31" t="s">
        <v>138</v>
      </c>
      <c r="D124" s="32"/>
      <c r="E124" s="29" t="s">
        <v>139</v>
      </c>
      <c r="F124" s="32"/>
      <c r="G124" s="32"/>
      <c r="H124" s="32"/>
      <c r="I124" s="33">
        <f>SUMIFS(I125:I163,A125:A163,"P")</f>
        <v>0</v>
      </c>
      <c r="J124" s="34"/>
    </row>
    <row r="125" ht="30">
      <c r="A125" s="35" t="s">
        <v>42</v>
      </c>
      <c r="B125" s="35">
        <v>29</v>
      </c>
      <c r="C125" s="36" t="s">
        <v>299</v>
      </c>
      <c r="D125" s="35" t="s">
        <v>44</v>
      </c>
      <c r="E125" s="37" t="s">
        <v>300</v>
      </c>
      <c r="F125" s="38" t="s">
        <v>142</v>
      </c>
      <c r="G125" s="39">
        <v>81.700000000000003</v>
      </c>
      <c r="H125" s="40">
        <v>0</v>
      </c>
      <c r="I125" s="40">
        <f>ROUND(G125*H125,P4)</f>
        <v>0</v>
      </c>
      <c r="J125" s="38" t="s">
        <v>47</v>
      </c>
      <c r="O125" s="41">
        <f>I125*0.21</f>
        <v>0</v>
      </c>
      <c r="P125">
        <v>3</v>
      </c>
    </row>
    <row r="126" ht="60">
      <c r="A126" s="35" t="s">
        <v>48</v>
      </c>
      <c r="B126" s="42"/>
      <c r="C126" s="43"/>
      <c r="D126" s="43"/>
      <c r="E126" s="37" t="s">
        <v>301</v>
      </c>
      <c r="F126" s="43"/>
      <c r="G126" s="43"/>
      <c r="H126" s="43"/>
      <c r="I126" s="43"/>
      <c r="J126" s="44"/>
    </row>
    <row r="127">
      <c r="A127" s="35" t="s">
        <v>83</v>
      </c>
      <c r="B127" s="42"/>
      <c r="C127" s="43"/>
      <c r="D127" s="43"/>
      <c r="E127" s="45" t="s">
        <v>302</v>
      </c>
      <c r="F127" s="43"/>
      <c r="G127" s="43"/>
      <c r="H127" s="43"/>
      <c r="I127" s="43"/>
      <c r="J127" s="44"/>
    </row>
    <row r="128" ht="225">
      <c r="A128" s="35" t="s">
        <v>50</v>
      </c>
      <c r="B128" s="42"/>
      <c r="C128" s="43"/>
      <c r="D128" s="43"/>
      <c r="E128" s="37" t="s">
        <v>303</v>
      </c>
      <c r="F128" s="43"/>
      <c r="G128" s="43"/>
      <c r="H128" s="43"/>
      <c r="I128" s="43"/>
      <c r="J128" s="44"/>
    </row>
    <row r="129">
      <c r="A129" s="35" t="s">
        <v>42</v>
      </c>
      <c r="B129" s="35">
        <v>30</v>
      </c>
      <c r="C129" s="36" t="s">
        <v>304</v>
      </c>
      <c r="D129" s="35" t="s">
        <v>44</v>
      </c>
      <c r="E129" s="37" t="s">
        <v>305</v>
      </c>
      <c r="F129" s="38" t="s">
        <v>71</v>
      </c>
      <c r="G129" s="39">
        <v>2</v>
      </c>
      <c r="H129" s="40">
        <v>0</v>
      </c>
      <c r="I129" s="40">
        <f>ROUND(G129*H129,P4)</f>
        <v>0</v>
      </c>
      <c r="J129" s="38" t="s">
        <v>47</v>
      </c>
      <c r="O129" s="41">
        <f>I129*0.21</f>
        <v>0</v>
      </c>
      <c r="P129">
        <v>3</v>
      </c>
    </row>
    <row r="130">
      <c r="A130" s="35" t="s">
        <v>48</v>
      </c>
      <c r="B130" s="42"/>
      <c r="C130" s="43"/>
      <c r="D130" s="43"/>
      <c r="E130" s="49" t="s">
        <v>44</v>
      </c>
      <c r="F130" s="43"/>
      <c r="G130" s="43"/>
      <c r="H130" s="43"/>
      <c r="I130" s="43"/>
      <c r="J130" s="44"/>
    </row>
    <row r="131">
      <c r="A131" s="35" t="s">
        <v>83</v>
      </c>
      <c r="B131" s="42"/>
      <c r="C131" s="43"/>
      <c r="D131" s="43"/>
      <c r="E131" s="45" t="s">
        <v>306</v>
      </c>
      <c r="F131" s="43"/>
      <c r="G131" s="43"/>
      <c r="H131" s="43"/>
      <c r="I131" s="43"/>
      <c r="J131" s="44"/>
    </row>
    <row r="132" ht="90">
      <c r="A132" s="35" t="s">
        <v>50</v>
      </c>
      <c r="B132" s="42"/>
      <c r="C132" s="43"/>
      <c r="D132" s="43"/>
      <c r="E132" s="37" t="s">
        <v>307</v>
      </c>
      <c r="F132" s="43"/>
      <c r="G132" s="43"/>
      <c r="H132" s="43"/>
      <c r="I132" s="43"/>
      <c r="J132" s="44"/>
    </row>
    <row r="133" ht="30">
      <c r="A133" s="35" t="s">
        <v>42</v>
      </c>
      <c r="B133" s="35">
        <v>31</v>
      </c>
      <c r="C133" s="36" t="s">
        <v>308</v>
      </c>
      <c r="D133" s="35" t="s">
        <v>44</v>
      </c>
      <c r="E133" s="37" t="s">
        <v>309</v>
      </c>
      <c r="F133" s="38" t="s">
        <v>71</v>
      </c>
      <c r="G133" s="39">
        <v>8</v>
      </c>
      <c r="H133" s="40">
        <v>0</v>
      </c>
      <c r="I133" s="40">
        <f>ROUND(G133*H133,P4)</f>
        <v>0</v>
      </c>
      <c r="J133" s="38" t="s">
        <v>47</v>
      </c>
      <c r="O133" s="41">
        <f>I133*0.21</f>
        <v>0</v>
      </c>
      <c r="P133">
        <v>3</v>
      </c>
    </row>
    <row r="134">
      <c r="A134" s="35" t="s">
        <v>48</v>
      </c>
      <c r="B134" s="42"/>
      <c r="C134" s="43"/>
      <c r="D134" s="43"/>
      <c r="E134" s="49" t="s">
        <v>44</v>
      </c>
      <c r="F134" s="43"/>
      <c r="G134" s="43"/>
      <c r="H134" s="43"/>
      <c r="I134" s="43"/>
      <c r="J134" s="44"/>
    </row>
    <row r="135" ht="45">
      <c r="A135" s="35" t="s">
        <v>83</v>
      </c>
      <c r="B135" s="42"/>
      <c r="C135" s="43"/>
      <c r="D135" s="43"/>
      <c r="E135" s="45" t="s">
        <v>310</v>
      </c>
      <c r="F135" s="43"/>
      <c r="G135" s="43"/>
      <c r="H135" s="43"/>
      <c r="I135" s="43"/>
      <c r="J135" s="44"/>
    </row>
    <row r="136" ht="90">
      <c r="A136" s="35" t="s">
        <v>50</v>
      </c>
      <c r="B136" s="42"/>
      <c r="C136" s="43"/>
      <c r="D136" s="43"/>
      <c r="E136" s="37" t="s">
        <v>307</v>
      </c>
      <c r="F136" s="43"/>
      <c r="G136" s="43"/>
      <c r="H136" s="43"/>
      <c r="I136" s="43"/>
      <c r="J136" s="44"/>
    </row>
    <row r="137" ht="30">
      <c r="A137" s="35" t="s">
        <v>42</v>
      </c>
      <c r="B137" s="35">
        <v>32</v>
      </c>
      <c r="C137" s="36" t="s">
        <v>311</v>
      </c>
      <c r="D137" s="35" t="s">
        <v>44</v>
      </c>
      <c r="E137" s="37" t="s">
        <v>312</v>
      </c>
      <c r="F137" s="38" t="s">
        <v>71</v>
      </c>
      <c r="G137" s="39">
        <v>2</v>
      </c>
      <c r="H137" s="40">
        <v>0</v>
      </c>
      <c r="I137" s="40">
        <f>ROUND(G137*H137,P4)</f>
        <v>0</v>
      </c>
      <c r="J137" s="38" t="s">
        <v>47</v>
      </c>
      <c r="O137" s="41">
        <f>I137*0.21</f>
        <v>0</v>
      </c>
      <c r="P137">
        <v>3</v>
      </c>
    </row>
    <row r="138">
      <c r="A138" s="35" t="s">
        <v>48</v>
      </c>
      <c r="B138" s="42"/>
      <c r="C138" s="43"/>
      <c r="D138" s="43"/>
      <c r="E138" s="49" t="s">
        <v>44</v>
      </c>
      <c r="F138" s="43"/>
      <c r="G138" s="43"/>
      <c r="H138" s="43"/>
      <c r="I138" s="43"/>
      <c r="J138" s="44"/>
    </row>
    <row r="139">
      <c r="A139" s="35" t="s">
        <v>83</v>
      </c>
      <c r="B139" s="42"/>
      <c r="C139" s="43"/>
      <c r="D139" s="43"/>
      <c r="E139" s="45" t="s">
        <v>313</v>
      </c>
      <c r="F139" s="43"/>
      <c r="G139" s="43"/>
      <c r="H139" s="43"/>
      <c r="I139" s="43"/>
      <c r="J139" s="44"/>
    </row>
    <row r="140" ht="90">
      <c r="A140" s="35" t="s">
        <v>50</v>
      </c>
      <c r="B140" s="42"/>
      <c r="C140" s="43"/>
      <c r="D140" s="43"/>
      <c r="E140" s="37" t="s">
        <v>314</v>
      </c>
      <c r="F140" s="43"/>
      <c r="G140" s="43"/>
      <c r="H140" s="43"/>
      <c r="I140" s="43"/>
      <c r="J140" s="44"/>
    </row>
    <row r="141">
      <c r="A141" s="35" t="s">
        <v>42</v>
      </c>
      <c r="B141" s="35">
        <v>33</v>
      </c>
      <c r="C141" s="36" t="s">
        <v>315</v>
      </c>
      <c r="D141" s="35" t="s">
        <v>44</v>
      </c>
      <c r="E141" s="37" t="s">
        <v>316</v>
      </c>
      <c r="F141" s="38" t="s">
        <v>71</v>
      </c>
      <c r="G141" s="39">
        <v>2</v>
      </c>
      <c r="H141" s="40">
        <v>0</v>
      </c>
      <c r="I141" s="40">
        <f>ROUND(G141*H141,P4)</f>
        <v>0</v>
      </c>
      <c r="J141" s="38" t="s">
        <v>47</v>
      </c>
      <c r="O141" s="41">
        <f>I141*0.21</f>
        <v>0</v>
      </c>
      <c r="P141">
        <v>3</v>
      </c>
    </row>
    <row r="142">
      <c r="A142" s="35" t="s">
        <v>48</v>
      </c>
      <c r="B142" s="42"/>
      <c r="C142" s="43"/>
      <c r="D142" s="43"/>
      <c r="E142" s="49" t="s">
        <v>44</v>
      </c>
      <c r="F142" s="43"/>
      <c r="G142" s="43"/>
      <c r="H142" s="43"/>
      <c r="I142" s="43"/>
      <c r="J142" s="44"/>
    </row>
    <row r="143" ht="60">
      <c r="A143" s="35" t="s">
        <v>50</v>
      </c>
      <c r="B143" s="42"/>
      <c r="C143" s="43"/>
      <c r="D143" s="43"/>
      <c r="E143" s="37" t="s">
        <v>317</v>
      </c>
      <c r="F143" s="43"/>
      <c r="G143" s="43"/>
      <c r="H143" s="43"/>
      <c r="I143" s="43"/>
      <c r="J143" s="44"/>
    </row>
    <row r="144" ht="30">
      <c r="A144" s="35" t="s">
        <v>42</v>
      </c>
      <c r="B144" s="35">
        <v>34</v>
      </c>
      <c r="C144" s="36" t="s">
        <v>318</v>
      </c>
      <c r="D144" s="35" t="s">
        <v>44</v>
      </c>
      <c r="E144" s="37" t="s">
        <v>319</v>
      </c>
      <c r="F144" s="38" t="s">
        <v>129</v>
      </c>
      <c r="G144" s="39">
        <v>15.5</v>
      </c>
      <c r="H144" s="40">
        <v>0</v>
      </c>
      <c r="I144" s="40">
        <f>ROUND(G144*H144,P4)</f>
        <v>0</v>
      </c>
      <c r="J144" s="38" t="s">
        <v>47</v>
      </c>
      <c r="O144" s="41">
        <f>I144*0.21</f>
        <v>0</v>
      </c>
      <c r="P144">
        <v>3</v>
      </c>
    </row>
    <row r="145">
      <c r="A145" s="35" t="s">
        <v>48</v>
      </c>
      <c r="B145" s="42"/>
      <c r="C145" s="43"/>
      <c r="D145" s="43"/>
      <c r="E145" s="49" t="s">
        <v>44</v>
      </c>
      <c r="F145" s="43"/>
      <c r="G145" s="43"/>
      <c r="H145" s="43"/>
      <c r="I145" s="43"/>
      <c r="J145" s="44"/>
    </row>
    <row r="146">
      <c r="A146" s="35" t="s">
        <v>83</v>
      </c>
      <c r="B146" s="42"/>
      <c r="C146" s="43"/>
      <c r="D146" s="43"/>
      <c r="E146" s="45" t="s">
        <v>320</v>
      </c>
      <c r="F146" s="43"/>
      <c r="G146" s="43"/>
      <c r="H146" s="43"/>
      <c r="I146" s="43"/>
      <c r="J146" s="44"/>
    </row>
    <row r="147" ht="105">
      <c r="A147" s="35" t="s">
        <v>50</v>
      </c>
      <c r="B147" s="42"/>
      <c r="C147" s="43"/>
      <c r="D147" s="43"/>
      <c r="E147" s="37" t="s">
        <v>321</v>
      </c>
      <c r="F147" s="43"/>
      <c r="G147" s="43"/>
      <c r="H147" s="43"/>
      <c r="I147" s="43"/>
      <c r="J147" s="44"/>
    </row>
    <row r="148">
      <c r="A148" s="35" t="s">
        <v>42</v>
      </c>
      <c r="B148" s="35">
        <v>35</v>
      </c>
      <c r="C148" s="36" t="s">
        <v>322</v>
      </c>
      <c r="D148" s="35" t="s">
        <v>44</v>
      </c>
      <c r="E148" s="37" t="s">
        <v>323</v>
      </c>
      <c r="F148" s="38" t="s">
        <v>129</v>
      </c>
      <c r="G148" s="39">
        <v>15.5</v>
      </c>
      <c r="H148" s="40">
        <v>0</v>
      </c>
      <c r="I148" s="40">
        <f>ROUND(G148*H148,P4)</f>
        <v>0</v>
      </c>
      <c r="J148" s="38" t="s">
        <v>47</v>
      </c>
      <c r="O148" s="41">
        <f>I148*0.21</f>
        <v>0</v>
      </c>
      <c r="P148">
        <v>3</v>
      </c>
    </row>
    <row r="149">
      <c r="A149" s="35" t="s">
        <v>48</v>
      </c>
      <c r="B149" s="42"/>
      <c r="C149" s="43"/>
      <c r="D149" s="43"/>
      <c r="E149" s="49" t="s">
        <v>44</v>
      </c>
      <c r="F149" s="43"/>
      <c r="G149" s="43"/>
      <c r="H149" s="43"/>
      <c r="I149" s="43"/>
      <c r="J149" s="44"/>
    </row>
    <row r="150">
      <c r="A150" s="35" t="s">
        <v>83</v>
      </c>
      <c r="B150" s="42"/>
      <c r="C150" s="43"/>
      <c r="D150" s="43"/>
      <c r="E150" s="45" t="s">
        <v>320</v>
      </c>
      <c r="F150" s="43"/>
      <c r="G150" s="43"/>
      <c r="H150" s="43"/>
      <c r="I150" s="43"/>
      <c r="J150" s="44"/>
    </row>
    <row r="151" ht="90">
      <c r="A151" s="35" t="s">
        <v>50</v>
      </c>
      <c r="B151" s="42"/>
      <c r="C151" s="43"/>
      <c r="D151" s="43"/>
      <c r="E151" s="37" t="s">
        <v>324</v>
      </c>
      <c r="F151" s="43"/>
      <c r="G151" s="43"/>
      <c r="H151" s="43"/>
      <c r="I151" s="43"/>
      <c r="J151" s="44"/>
    </row>
    <row r="152" ht="30">
      <c r="A152" s="35" t="s">
        <v>42</v>
      </c>
      <c r="B152" s="35">
        <v>36</v>
      </c>
      <c r="C152" s="36" t="s">
        <v>325</v>
      </c>
      <c r="D152" s="35" t="s">
        <v>44</v>
      </c>
      <c r="E152" s="37" t="s">
        <v>326</v>
      </c>
      <c r="F152" s="38" t="s">
        <v>129</v>
      </c>
      <c r="G152" s="39">
        <v>15.5</v>
      </c>
      <c r="H152" s="40">
        <v>0</v>
      </c>
      <c r="I152" s="40">
        <f>ROUND(G152*H152,P4)</f>
        <v>0</v>
      </c>
      <c r="J152" s="38" t="s">
        <v>47</v>
      </c>
      <c r="O152" s="41">
        <f>I152*0.21</f>
        <v>0</v>
      </c>
      <c r="P152">
        <v>3</v>
      </c>
    </row>
    <row r="153">
      <c r="A153" s="35" t="s">
        <v>48</v>
      </c>
      <c r="B153" s="42"/>
      <c r="C153" s="43"/>
      <c r="D153" s="43"/>
      <c r="E153" s="37" t="s">
        <v>327</v>
      </c>
      <c r="F153" s="43"/>
      <c r="G153" s="43"/>
      <c r="H153" s="43"/>
      <c r="I153" s="43"/>
      <c r="J153" s="44"/>
    </row>
    <row r="154">
      <c r="A154" s="35" t="s">
        <v>83</v>
      </c>
      <c r="B154" s="42"/>
      <c r="C154" s="43"/>
      <c r="D154" s="43"/>
      <c r="E154" s="45" t="s">
        <v>320</v>
      </c>
      <c r="F154" s="43"/>
      <c r="G154" s="43"/>
      <c r="H154" s="43"/>
      <c r="I154" s="43"/>
      <c r="J154" s="44"/>
    </row>
    <row r="155" ht="105">
      <c r="A155" s="35" t="s">
        <v>50</v>
      </c>
      <c r="B155" s="42"/>
      <c r="C155" s="43"/>
      <c r="D155" s="43"/>
      <c r="E155" s="37" t="s">
        <v>321</v>
      </c>
      <c r="F155" s="43"/>
      <c r="G155" s="43"/>
      <c r="H155" s="43"/>
      <c r="I155" s="43"/>
      <c r="J155" s="44"/>
    </row>
    <row r="156" ht="30">
      <c r="A156" s="35" t="s">
        <v>42</v>
      </c>
      <c r="B156" s="35">
        <v>37</v>
      </c>
      <c r="C156" s="36" t="s">
        <v>328</v>
      </c>
      <c r="D156" s="35" t="s">
        <v>44</v>
      </c>
      <c r="E156" s="37" t="s">
        <v>329</v>
      </c>
      <c r="F156" s="38" t="s">
        <v>142</v>
      </c>
      <c r="G156" s="39">
        <v>14.4</v>
      </c>
      <c r="H156" s="40">
        <v>0</v>
      </c>
      <c r="I156" s="40">
        <f>ROUND(G156*H156,P4)</f>
        <v>0</v>
      </c>
      <c r="J156" s="38" t="s">
        <v>47</v>
      </c>
      <c r="O156" s="41">
        <f>I156*0.21</f>
        <v>0</v>
      </c>
      <c r="P156">
        <v>3</v>
      </c>
    </row>
    <row r="157">
      <c r="A157" s="35" t="s">
        <v>48</v>
      </c>
      <c r="B157" s="42"/>
      <c r="C157" s="43"/>
      <c r="D157" s="43"/>
      <c r="E157" s="37" t="s">
        <v>330</v>
      </c>
      <c r="F157" s="43"/>
      <c r="G157" s="43"/>
      <c r="H157" s="43"/>
      <c r="I157" s="43"/>
      <c r="J157" s="44"/>
    </row>
    <row r="158">
      <c r="A158" s="35" t="s">
        <v>83</v>
      </c>
      <c r="B158" s="42"/>
      <c r="C158" s="43"/>
      <c r="D158" s="43"/>
      <c r="E158" s="45" t="s">
        <v>331</v>
      </c>
      <c r="F158" s="43"/>
      <c r="G158" s="43"/>
      <c r="H158" s="43"/>
      <c r="I158" s="43"/>
      <c r="J158" s="44"/>
    </row>
    <row r="159" ht="165">
      <c r="A159" s="35" t="s">
        <v>50</v>
      </c>
      <c r="B159" s="42"/>
      <c r="C159" s="43"/>
      <c r="D159" s="43"/>
      <c r="E159" s="37" t="s">
        <v>332</v>
      </c>
      <c r="F159" s="43"/>
      <c r="G159" s="43"/>
      <c r="H159" s="43"/>
      <c r="I159" s="43"/>
      <c r="J159" s="44"/>
    </row>
    <row r="160">
      <c r="A160" s="35" t="s">
        <v>42</v>
      </c>
      <c r="B160" s="35">
        <v>38</v>
      </c>
      <c r="C160" s="36" t="s">
        <v>333</v>
      </c>
      <c r="D160" s="35" t="s">
        <v>44</v>
      </c>
      <c r="E160" s="37" t="s">
        <v>334</v>
      </c>
      <c r="F160" s="38" t="s">
        <v>142</v>
      </c>
      <c r="G160" s="39">
        <v>5.7999999999999998</v>
      </c>
      <c r="H160" s="40">
        <v>0</v>
      </c>
      <c r="I160" s="40">
        <f>ROUND(G160*H160,P4)</f>
        <v>0</v>
      </c>
      <c r="J160" s="38" t="s">
        <v>47</v>
      </c>
      <c r="O160" s="41">
        <f>I160*0.21</f>
        <v>0</v>
      </c>
      <c r="P160">
        <v>3</v>
      </c>
    </row>
    <row r="161">
      <c r="A161" s="35" t="s">
        <v>48</v>
      </c>
      <c r="B161" s="42"/>
      <c r="C161" s="43"/>
      <c r="D161" s="43"/>
      <c r="E161" s="49" t="s">
        <v>44</v>
      </c>
      <c r="F161" s="43"/>
      <c r="G161" s="43"/>
      <c r="H161" s="43"/>
      <c r="I161" s="43"/>
      <c r="J161" s="44"/>
    </row>
    <row r="162">
      <c r="A162" s="35" t="s">
        <v>83</v>
      </c>
      <c r="B162" s="42"/>
      <c r="C162" s="43"/>
      <c r="D162" s="43"/>
      <c r="E162" s="45" t="s">
        <v>335</v>
      </c>
      <c r="F162" s="43"/>
      <c r="G162" s="43"/>
      <c r="H162" s="43"/>
      <c r="I162" s="43"/>
      <c r="J162" s="44"/>
    </row>
    <row r="163" ht="135">
      <c r="A163" s="35" t="s">
        <v>50</v>
      </c>
      <c r="B163" s="46"/>
      <c r="C163" s="47"/>
      <c r="D163" s="47"/>
      <c r="E163" s="37" t="s">
        <v>336</v>
      </c>
      <c r="F163" s="47"/>
      <c r="G163" s="47"/>
      <c r="H163" s="47"/>
      <c r="I163" s="47"/>
      <c r="J16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 ht="30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17</v>
      </c>
      <c r="I3" s="23">
        <f>SUMIFS(I8:I16,A8:A16,"SD")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28</v>
      </c>
      <c r="B5" s="25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6" t="s">
        <v>36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37</v>
      </c>
      <c r="I6" s="7" t="s">
        <v>38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39</v>
      </c>
      <c r="B8" s="30"/>
      <c r="C8" s="31" t="s">
        <v>40</v>
      </c>
      <c r="D8" s="32"/>
      <c r="E8" s="29" t="s">
        <v>41</v>
      </c>
      <c r="F8" s="32"/>
      <c r="G8" s="32"/>
      <c r="H8" s="32"/>
      <c r="I8" s="33">
        <f>SUMIFS(I9:I11,A9:A11,"P")</f>
        <v>0</v>
      </c>
      <c r="J8" s="34"/>
    </row>
    <row r="9">
      <c r="A9" s="35" t="s">
        <v>42</v>
      </c>
      <c r="B9" s="35">
        <v>1</v>
      </c>
      <c r="C9" s="36" t="s">
        <v>337</v>
      </c>
      <c r="D9" s="35" t="s">
        <v>44</v>
      </c>
      <c r="E9" s="37" t="s">
        <v>338</v>
      </c>
      <c r="F9" s="38" t="s">
        <v>46</v>
      </c>
      <c r="G9" s="39">
        <v>1</v>
      </c>
      <c r="H9" s="40">
        <v>0</v>
      </c>
      <c r="I9" s="40">
        <f>ROUND(G9*H9,P4)</f>
        <v>0</v>
      </c>
      <c r="J9" s="38" t="s">
        <v>47</v>
      </c>
      <c r="O9" s="41">
        <f>I9*0.21</f>
        <v>0</v>
      </c>
      <c r="P9">
        <v>3</v>
      </c>
    </row>
    <row r="10" ht="45">
      <c r="A10" s="35" t="s">
        <v>48</v>
      </c>
      <c r="B10" s="42"/>
      <c r="C10" s="43"/>
      <c r="D10" s="43"/>
      <c r="E10" s="37" t="s">
        <v>339</v>
      </c>
      <c r="F10" s="43"/>
      <c r="G10" s="43"/>
      <c r="H10" s="43"/>
      <c r="I10" s="43"/>
      <c r="J10" s="44"/>
    </row>
    <row r="11" ht="60">
      <c r="A11" s="35" t="s">
        <v>50</v>
      </c>
      <c r="B11" s="42"/>
      <c r="C11" s="43"/>
      <c r="D11" s="43"/>
      <c r="E11" s="37" t="s">
        <v>340</v>
      </c>
      <c r="F11" s="43"/>
      <c r="G11" s="43"/>
      <c r="H11" s="43"/>
      <c r="I11" s="43"/>
      <c r="J11" s="44"/>
    </row>
    <row r="12">
      <c r="A12" s="29" t="s">
        <v>39</v>
      </c>
      <c r="B12" s="50"/>
      <c r="C12" s="31" t="s">
        <v>125</v>
      </c>
      <c r="D12" s="51"/>
      <c r="E12" s="29" t="s">
        <v>126</v>
      </c>
      <c r="F12" s="51"/>
      <c r="G12" s="51"/>
      <c r="H12" s="51"/>
      <c r="I12" s="33">
        <f>SUMIFS(I12:I13,A12:A13,"P")</f>
        <v>0</v>
      </c>
      <c r="J12" s="52"/>
    </row>
    <row r="13">
      <c r="A13" s="29" t="s">
        <v>39</v>
      </c>
      <c r="B13" s="30"/>
      <c r="C13" s="31" t="s">
        <v>138</v>
      </c>
      <c r="D13" s="32"/>
      <c r="E13" s="29" t="s">
        <v>139</v>
      </c>
      <c r="F13" s="32"/>
      <c r="G13" s="32"/>
      <c r="H13" s="32"/>
      <c r="I13" s="33">
        <f>SUMIFS(I14:I16,A14:A16,"P")</f>
        <v>0</v>
      </c>
      <c r="J13" s="34"/>
    </row>
    <row r="14">
      <c r="A14" s="35" t="s">
        <v>42</v>
      </c>
      <c r="B14" s="35">
        <v>2</v>
      </c>
      <c r="C14" s="36" t="s">
        <v>341</v>
      </c>
      <c r="D14" s="35" t="s">
        <v>44</v>
      </c>
      <c r="E14" s="37" t="s">
        <v>18</v>
      </c>
      <c r="F14" s="38" t="s">
        <v>46</v>
      </c>
      <c r="G14" s="39">
        <v>1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 ht="30">
      <c r="A15" s="35" t="s">
        <v>48</v>
      </c>
      <c r="B15" s="42"/>
      <c r="C15" s="43"/>
      <c r="D15" s="43"/>
      <c r="E15" s="37" t="s">
        <v>342</v>
      </c>
      <c r="F15" s="43"/>
      <c r="G15" s="43"/>
      <c r="H15" s="43"/>
      <c r="I15" s="43"/>
      <c r="J15" s="44"/>
    </row>
    <row r="16" ht="60">
      <c r="A16" s="35" t="s">
        <v>50</v>
      </c>
      <c r="B16" s="46"/>
      <c r="C16" s="47"/>
      <c r="D16" s="47"/>
      <c r="E16" s="37" t="s">
        <v>343</v>
      </c>
      <c r="F16" s="47"/>
      <c r="G16" s="47"/>
      <c r="H16" s="47"/>
      <c r="I16" s="47"/>
      <c r="J1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 ht="30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19</v>
      </c>
      <c r="I3" s="23">
        <f>SUMIFS(I8:I177,A8:A177,"SD")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28</v>
      </c>
      <c r="B5" s="25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6" t="s">
        <v>36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37</v>
      </c>
      <c r="I6" s="7" t="s">
        <v>38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39</v>
      </c>
      <c r="B8" s="30"/>
      <c r="C8" s="31" t="s">
        <v>125</v>
      </c>
      <c r="D8" s="32"/>
      <c r="E8" s="29" t="s">
        <v>126</v>
      </c>
      <c r="F8" s="32"/>
      <c r="G8" s="32"/>
      <c r="H8" s="32"/>
      <c r="I8" s="33">
        <f>SUMIFS(I9:I43,A9:A43,"P")</f>
        <v>0</v>
      </c>
      <c r="J8" s="34"/>
    </row>
    <row r="9">
      <c r="A9" s="35" t="s">
        <v>42</v>
      </c>
      <c r="B9" s="35">
        <v>1</v>
      </c>
      <c r="C9" s="36" t="s">
        <v>344</v>
      </c>
      <c r="D9" s="35" t="s">
        <v>44</v>
      </c>
      <c r="E9" s="37" t="s">
        <v>345</v>
      </c>
      <c r="F9" s="38" t="s">
        <v>46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30">
      <c r="A10" s="35" t="s">
        <v>48</v>
      </c>
      <c r="B10" s="42"/>
      <c r="C10" s="43"/>
      <c r="D10" s="43"/>
      <c r="E10" s="37" t="s">
        <v>346</v>
      </c>
      <c r="F10" s="43"/>
      <c r="G10" s="43"/>
      <c r="H10" s="43"/>
      <c r="I10" s="43"/>
      <c r="J10" s="44"/>
    </row>
    <row r="11" ht="45">
      <c r="A11" s="35" t="s">
        <v>50</v>
      </c>
      <c r="B11" s="42"/>
      <c r="C11" s="43"/>
      <c r="D11" s="43"/>
      <c r="E11" s="37" t="s">
        <v>347</v>
      </c>
      <c r="F11" s="43"/>
      <c r="G11" s="43"/>
      <c r="H11" s="43"/>
      <c r="I11" s="43"/>
      <c r="J11" s="44"/>
    </row>
    <row r="12">
      <c r="A12" s="35" t="s">
        <v>42</v>
      </c>
      <c r="B12" s="35">
        <v>2</v>
      </c>
      <c r="C12" s="36" t="s">
        <v>348</v>
      </c>
      <c r="D12" s="35" t="s">
        <v>44</v>
      </c>
      <c r="E12" s="37" t="s">
        <v>349</v>
      </c>
      <c r="F12" s="38" t="s">
        <v>142</v>
      </c>
      <c r="G12" s="39">
        <v>26</v>
      </c>
      <c r="H12" s="40">
        <v>0</v>
      </c>
      <c r="I12" s="40">
        <f>ROUND(G12*H12,P4)</f>
        <v>0</v>
      </c>
      <c r="J12" s="38" t="s">
        <v>47</v>
      </c>
      <c r="O12" s="41">
        <f>I12*0.21</f>
        <v>0</v>
      </c>
      <c r="P12">
        <v>3</v>
      </c>
    </row>
    <row r="13">
      <c r="A13" s="35" t="s">
        <v>48</v>
      </c>
      <c r="B13" s="42"/>
      <c r="C13" s="43"/>
      <c r="D13" s="43"/>
      <c r="E13" s="37" t="s">
        <v>350</v>
      </c>
      <c r="F13" s="43"/>
      <c r="G13" s="43"/>
      <c r="H13" s="43"/>
      <c r="I13" s="43"/>
      <c r="J13" s="44"/>
    </row>
    <row r="14">
      <c r="A14" s="35" t="s">
        <v>83</v>
      </c>
      <c r="B14" s="42"/>
      <c r="C14" s="43"/>
      <c r="D14" s="43"/>
      <c r="E14" s="45" t="s">
        <v>351</v>
      </c>
      <c r="F14" s="43"/>
      <c r="G14" s="43"/>
      <c r="H14" s="43"/>
      <c r="I14" s="43"/>
      <c r="J14" s="44"/>
    </row>
    <row r="15" ht="120">
      <c r="A15" s="35" t="s">
        <v>50</v>
      </c>
      <c r="B15" s="42"/>
      <c r="C15" s="43"/>
      <c r="D15" s="43"/>
      <c r="E15" s="37" t="s">
        <v>352</v>
      </c>
      <c r="F15" s="43"/>
      <c r="G15" s="43"/>
      <c r="H15" s="43"/>
      <c r="I15" s="43"/>
      <c r="J15" s="44"/>
    </row>
    <row r="16">
      <c r="A16" s="35" t="s">
        <v>42</v>
      </c>
      <c r="B16" s="35">
        <v>3</v>
      </c>
      <c r="C16" s="36" t="s">
        <v>353</v>
      </c>
      <c r="D16" s="35" t="s">
        <v>44</v>
      </c>
      <c r="E16" s="37" t="s">
        <v>354</v>
      </c>
      <c r="F16" s="38" t="s">
        <v>148</v>
      </c>
      <c r="G16" s="39">
        <v>276.19999999999999</v>
      </c>
      <c r="H16" s="40">
        <v>0</v>
      </c>
      <c r="I16" s="40">
        <f>ROUND(G16*H16,P4)</f>
        <v>0</v>
      </c>
      <c r="J16" s="38" t="s">
        <v>47</v>
      </c>
      <c r="O16" s="41">
        <f>I16*0.21</f>
        <v>0</v>
      </c>
      <c r="P16">
        <v>3</v>
      </c>
    </row>
    <row r="17" ht="30">
      <c r="A17" s="35" t="s">
        <v>48</v>
      </c>
      <c r="B17" s="42"/>
      <c r="C17" s="43"/>
      <c r="D17" s="43"/>
      <c r="E17" s="37" t="s">
        <v>355</v>
      </c>
      <c r="F17" s="43"/>
      <c r="G17" s="43"/>
      <c r="H17" s="43"/>
      <c r="I17" s="43"/>
      <c r="J17" s="44"/>
    </row>
    <row r="18" ht="60">
      <c r="A18" s="35" t="s">
        <v>83</v>
      </c>
      <c r="B18" s="42"/>
      <c r="C18" s="43"/>
      <c r="D18" s="43"/>
      <c r="E18" s="45" t="s">
        <v>356</v>
      </c>
      <c r="F18" s="43"/>
      <c r="G18" s="43"/>
      <c r="H18" s="43"/>
      <c r="I18" s="43"/>
      <c r="J18" s="44"/>
    </row>
    <row r="19" ht="409.5">
      <c r="A19" s="35" t="s">
        <v>50</v>
      </c>
      <c r="B19" s="42"/>
      <c r="C19" s="43"/>
      <c r="D19" s="43"/>
      <c r="E19" s="37" t="s">
        <v>357</v>
      </c>
      <c r="F19" s="43"/>
      <c r="G19" s="43"/>
      <c r="H19" s="43"/>
      <c r="I19" s="43"/>
      <c r="J19" s="44"/>
    </row>
    <row r="20">
      <c r="A20" s="35" t="s">
        <v>42</v>
      </c>
      <c r="B20" s="35">
        <v>4</v>
      </c>
      <c r="C20" s="36" t="s">
        <v>358</v>
      </c>
      <c r="D20" s="35" t="s">
        <v>44</v>
      </c>
      <c r="E20" s="37" t="s">
        <v>359</v>
      </c>
      <c r="F20" s="38" t="s">
        <v>201</v>
      </c>
      <c r="G20" s="39">
        <v>8030</v>
      </c>
      <c r="H20" s="40">
        <v>0</v>
      </c>
      <c r="I20" s="40">
        <f>ROUND(G20*H20,P4)</f>
        <v>0</v>
      </c>
      <c r="J20" s="38" t="s">
        <v>47</v>
      </c>
      <c r="O20" s="41">
        <f>I20*0.21</f>
        <v>0</v>
      </c>
      <c r="P20">
        <v>3</v>
      </c>
    </row>
    <row r="21" ht="45">
      <c r="A21" s="35" t="s">
        <v>48</v>
      </c>
      <c r="B21" s="42"/>
      <c r="C21" s="43"/>
      <c r="D21" s="43"/>
      <c r="E21" s="37" t="s">
        <v>360</v>
      </c>
      <c r="F21" s="43"/>
      <c r="G21" s="43"/>
      <c r="H21" s="43"/>
      <c r="I21" s="43"/>
      <c r="J21" s="44"/>
    </row>
    <row r="22" ht="45">
      <c r="A22" s="35" t="s">
        <v>83</v>
      </c>
      <c r="B22" s="42"/>
      <c r="C22" s="43"/>
      <c r="D22" s="43"/>
      <c r="E22" s="45" t="s">
        <v>361</v>
      </c>
      <c r="F22" s="43"/>
      <c r="G22" s="43"/>
      <c r="H22" s="43"/>
      <c r="I22" s="43"/>
      <c r="J22" s="44"/>
    </row>
    <row r="23" ht="105">
      <c r="A23" s="35" t="s">
        <v>50</v>
      </c>
      <c r="B23" s="42"/>
      <c r="C23" s="43"/>
      <c r="D23" s="43"/>
      <c r="E23" s="37" t="s">
        <v>204</v>
      </c>
      <c r="F23" s="43"/>
      <c r="G23" s="43"/>
      <c r="H23" s="43"/>
      <c r="I23" s="43"/>
      <c r="J23" s="44"/>
    </row>
    <row r="24">
      <c r="A24" s="35" t="s">
        <v>42</v>
      </c>
      <c r="B24" s="35">
        <v>5</v>
      </c>
      <c r="C24" s="36" t="s">
        <v>362</v>
      </c>
      <c r="D24" s="35" t="s">
        <v>44</v>
      </c>
      <c r="E24" s="37" t="s">
        <v>363</v>
      </c>
      <c r="F24" s="38" t="s">
        <v>148</v>
      </c>
      <c r="G24" s="39">
        <v>40.799999999999997</v>
      </c>
      <c r="H24" s="40">
        <v>0</v>
      </c>
      <c r="I24" s="40">
        <f>ROUND(G24*H24,P4)</f>
        <v>0</v>
      </c>
      <c r="J24" s="38" t="s">
        <v>47</v>
      </c>
      <c r="O24" s="41">
        <f>I24*0.21</f>
        <v>0</v>
      </c>
      <c r="P24">
        <v>3</v>
      </c>
    </row>
    <row r="25" ht="30">
      <c r="A25" s="35" t="s">
        <v>48</v>
      </c>
      <c r="B25" s="42"/>
      <c r="C25" s="43"/>
      <c r="D25" s="43"/>
      <c r="E25" s="37" t="s">
        <v>364</v>
      </c>
      <c r="F25" s="43"/>
      <c r="G25" s="43"/>
      <c r="H25" s="43"/>
      <c r="I25" s="43"/>
      <c r="J25" s="44"/>
    </row>
    <row r="26" ht="30">
      <c r="A26" s="35" t="s">
        <v>83</v>
      </c>
      <c r="B26" s="42"/>
      <c r="C26" s="43"/>
      <c r="D26" s="43"/>
      <c r="E26" s="45" t="s">
        <v>365</v>
      </c>
      <c r="F26" s="43"/>
      <c r="G26" s="43"/>
      <c r="H26" s="43"/>
      <c r="I26" s="43"/>
      <c r="J26" s="44"/>
    </row>
    <row r="27" ht="409.5">
      <c r="A27" s="35" t="s">
        <v>50</v>
      </c>
      <c r="B27" s="42"/>
      <c r="C27" s="43"/>
      <c r="D27" s="43"/>
      <c r="E27" s="37" t="s">
        <v>357</v>
      </c>
      <c r="F27" s="43"/>
      <c r="G27" s="43"/>
      <c r="H27" s="43"/>
      <c r="I27" s="43"/>
      <c r="J27" s="44"/>
    </row>
    <row r="28">
      <c r="A28" s="35" t="s">
        <v>42</v>
      </c>
      <c r="B28" s="35">
        <v>6</v>
      </c>
      <c r="C28" s="36" t="s">
        <v>366</v>
      </c>
      <c r="D28" s="35" t="s">
        <v>44</v>
      </c>
      <c r="E28" s="37" t="s">
        <v>367</v>
      </c>
      <c r="F28" s="38" t="s">
        <v>201</v>
      </c>
      <c r="G28" s="39">
        <v>1020</v>
      </c>
      <c r="H28" s="40">
        <v>0</v>
      </c>
      <c r="I28" s="40">
        <f>ROUND(G28*H28,P4)</f>
        <v>0</v>
      </c>
      <c r="J28" s="38" t="s">
        <v>47</v>
      </c>
      <c r="O28" s="41">
        <f>I28*0.21</f>
        <v>0</v>
      </c>
      <c r="P28">
        <v>3</v>
      </c>
    </row>
    <row r="29" ht="45">
      <c r="A29" s="35" t="s">
        <v>48</v>
      </c>
      <c r="B29" s="42"/>
      <c r="C29" s="43"/>
      <c r="D29" s="43"/>
      <c r="E29" s="37" t="s">
        <v>360</v>
      </c>
      <c r="F29" s="43"/>
      <c r="G29" s="43"/>
      <c r="H29" s="43"/>
      <c r="I29" s="43"/>
      <c r="J29" s="44"/>
    </row>
    <row r="30">
      <c r="A30" s="35" t="s">
        <v>83</v>
      </c>
      <c r="B30" s="42"/>
      <c r="C30" s="43"/>
      <c r="D30" s="43"/>
      <c r="E30" s="45" t="s">
        <v>368</v>
      </c>
      <c r="F30" s="43"/>
      <c r="G30" s="43"/>
      <c r="H30" s="43"/>
      <c r="I30" s="43"/>
      <c r="J30" s="44"/>
    </row>
    <row r="31" ht="105">
      <c r="A31" s="35" t="s">
        <v>50</v>
      </c>
      <c r="B31" s="42"/>
      <c r="C31" s="43"/>
      <c r="D31" s="43"/>
      <c r="E31" s="37" t="s">
        <v>204</v>
      </c>
      <c r="F31" s="43"/>
      <c r="G31" s="43"/>
      <c r="H31" s="43"/>
      <c r="I31" s="43"/>
      <c r="J31" s="44"/>
    </row>
    <row r="32">
      <c r="A32" s="35" t="s">
        <v>42</v>
      </c>
      <c r="B32" s="35">
        <v>7</v>
      </c>
      <c r="C32" s="36" t="s">
        <v>207</v>
      </c>
      <c r="D32" s="35" t="s">
        <v>44</v>
      </c>
      <c r="E32" s="37" t="s">
        <v>208</v>
      </c>
      <c r="F32" s="38" t="s">
        <v>148</v>
      </c>
      <c r="G32" s="39">
        <v>161.55000000000001</v>
      </c>
      <c r="H32" s="40">
        <v>0</v>
      </c>
      <c r="I32" s="40">
        <f>ROUND(G32*H32,P4)</f>
        <v>0</v>
      </c>
      <c r="J32" s="38" t="s">
        <v>47</v>
      </c>
      <c r="O32" s="41">
        <f>I32*0.21</f>
        <v>0</v>
      </c>
      <c r="P32">
        <v>3</v>
      </c>
    </row>
    <row r="33" ht="75">
      <c r="A33" s="35" t="s">
        <v>48</v>
      </c>
      <c r="B33" s="42"/>
      <c r="C33" s="43"/>
      <c r="D33" s="43"/>
      <c r="E33" s="37" t="s">
        <v>369</v>
      </c>
      <c r="F33" s="43"/>
      <c r="G33" s="43"/>
      <c r="H33" s="43"/>
      <c r="I33" s="43"/>
      <c r="J33" s="44"/>
    </row>
    <row r="34" ht="75">
      <c r="A34" s="35" t="s">
        <v>83</v>
      </c>
      <c r="B34" s="42"/>
      <c r="C34" s="43"/>
      <c r="D34" s="43"/>
      <c r="E34" s="45" t="s">
        <v>370</v>
      </c>
      <c r="F34" s="43"/>
      <c r="G34" s="43"/>
      <c r="H34" s="43"/>
      <c r="I34" s="43"/>
      <c r="J34" s="44"/>
    </row>
    <row r="35" ht="375">
      <c r="A35" s="35" t="s">
        <v>50</v>
      </c>
      <c r="B35" s="42"/>
      <c r="C35" s="43"/>
      <c r="D35" s="43"/>
      <c r="E35" s="37" t="s">
        <v>211</v>
      </c>
      <c r="F35" s="43"/>
      <c r="G35" s="43"/>
      <c r="H35" s="43"/>
      <c r="I35" s="43"/>
      <c r="J35" s="44"/>
    </row>
    <row r="36">
      <c r="A36" s="35" t="s">
        <v>42</v>
      </c>
      <c r="B36" s="35">
        <v>8</v>
      </c>
      <c r="C36" s="36" t="s">
        <v>371</v>
      </c>
      <c r="D36" s="35" t="s">
        <v>44</v>
      </c>
      <c r="E36" s="37" t="s">
        <v>372</v>
      </c>
      <c r="F36" s="38" t="s">
        <v>148</v>
      </c>
      <c r="G36" s="39">
        <v>114.3</v>
      </c>
      <c r="H36" s="40">
        <v>0</v>
      </c>
      <c r="I36" s="40">
        <f>ROUND(G36*H36,P4)</f>
        <v>0</v>
      </c>
      <c r="J36" s="38" t="s">
        <v>47</v>
      </c>
      <c r="O36" s="41">
        <f>I36*0.21</f>
        <v>0</v>
      </c>
      <c r="P36">
        <v>3</v>
      </c>
    </row>
    <row r="37">
      <c r="A37" s="35" t="s">
        <v>48</v>
      </c>
      <c r="B37" s="42"/>
      <c r="C37" s="43"/>
      <c r="D37" s="43"/>
      <c r="E37" s="37" t="s">
        <v>373</v>
      </c>
      <c r="F37" s="43"/>
      <c r="G37" s="43"/>
      <c r="H37" s="43"/>
      <c r="I37" s="43"/>
      <c r="J37" s="44"/>
    </row>
    <row r="38" ht="45">
      <c r="A38" s="35" t="s">
        <v>83</v>
      </c>
      <c r="B38" s="42"/>
      <c r="C38" s="43"/>
      <c r="D38" s="43"/>
      <c r="E38" s="45" t="s">
        <v>374</v>
      </c>
      <c r="F38" s="43"/>
      <c r="G38" s="43"/>
      <c r="H38" s="43"/>
      <c r="I38" s="43"/>
      <c r="J38" s="44"/>
    </row>
    <row r="39" ht="405">
      <c r="A39" s="35" t="s">
        <v>50</v>
      </c>
      <c r="B39" s="42"/>
      <c r="C39" s="43"/>
      <c r="D39" s="43"/>
      <c r="E39" s="37" t="s">
        <v>375</v>
      </c>
      <c r="F39" s="43"/>
      <c r="G39" s="43"/>
      <c r="H39" s="43"/>
      <c r="I39" s="43"/>
      <c r="J39" s="44"/>
    </row>
    <row r="40">
      <c r="A40" s="35" t="s">
        <v>42</v>
      </c>
      <c r="B40" s="35">
        <v>9</v>
      </c>
      <c r="C40" s="36" t="s">
        <v>376</v>
      </c>
      <c r="D40" s="35" t="s">
        <v>44</v>
      </c>
      <c r="E40" s="37" t="s">
        <v>377</v>
      </c>
      <c r="F40" s="38" t="s">
        <v>148</v>
      </c>
      <c r="G40" s="39">
        <v>67.597999999999999</v>
      </c>
      <c r="H40" s="40">
        <v>0</v>
      </c>
      <c r="I40" s="40">
        <f>ROUND(G40*H40,P4)</f>
        <v>0</v>
      </c>
      <c r="J40" s="38" t="s">
        <v>47</v>
      </c>
      <c r="O40" s="41">
        <f>I40*0.21</f>
        <v>0</v>
      </c>
      <c r="P40">
        <v>3</v>
      </c>
    </row>
    <row r="41" ht="75">
      <c r="A41" s="35" t="s">
        <v>48</v>
      </c>
      <c r="B41" s="42"/>
      <c r="C41" s="43"/>
      <c r="D41" s="43"/>
      <c r="E41" s="37" t="s">
        <v>378</v>
      </c>
      <c r="F41" s="43"/>
      <c r="G41" s="43"/>
      <c r="H41" s="43"/>
      <c r="I41" s="43"/>
      <c r="J41" s="44"/>
    </row>
    <row r="42">
      <c r="A42" s="35" t="s">
        <v>83</v>
      </c>
      <c r="B42" s="42"/>
      <c r="C42" s="43"/>
      <c r="D42" s="43"/>
      <c r="E42" s="45" t="s">
        <v>379</v>
      </c>
      <c r="F42" s="43"/>
      <c r="G42" s="43"/>
      <c r="H42" s="43"/>
      <c r="I42" s="43"/>
      <c r="J42" s="44"/>
    </row>
    <row r="43" ht="345">
      <c r="A43" s="35" t="s">
        <v>50</v>
      </c>
      <c r="B43" s="42"/>
      <c r="C43" s="43"/>
      <c r="D43" s="43"/>
      <c r="E43" s="37" t="s">
        <v>380</v>
      </c>
      <c r="F43" s="43"/>
      <c r="G43" s="43"/>
      <c r="H43" s="43"/>
      <c r="I43" s="43"/>
      <c r="J43" s="44"/>
    </row>
    <row r="44">
      <c r="A44" s="29" t="s">
        <v>39</v>
      </c>
      <c r="B44" s="30"/>
      <c r="C44" s="31" t="s">
        <v>229</v>
      </c>
      <c r="D44" s="32"/>
      <c r="E44" s="29" t="s">
        <v>230</v>
      </c>
      <c r="F44" s="32"/>
      <c r="G44" s="32"/>
      <c r="H44" s="32"/>
      <c r="I44" s="33">
        <f>SUMIFS(I45:I64,A45:A64,"P")</f>
        <v>0</v>
      </c>
      <c r="J44" s="34"/>
    </row>
    <row r="45">
      <c r="A45" s="35" t="s">
        <v>42</v>
      </c>
      <c r="B45" s="35">
        <v>10</v>
      </c>
      <c r="C45" s="36" t="s">
        <v>381</v>
      </c>
      <c r="D45" s="35" t="s">
        <v>44</v>
      </c>
      <c r="E45" s="37" t="s">
        <v>382</v>
      </c>
      <c r="F45" s="38" t="s">
        <v>148</v>
      </c>
      <c r="G45" s="39">
        <v>2.1000000000000001</v>
      </c>
      <c r="H45" s="40">
        <v>0</v>
      </c>
      <c r="I45" s="40">
        <f>ROUND(G45*H45,P4)</f>
        <v>0</v>
      </c>
      <c r="J45" s="38" t="s">
        <v>47</v>
      </c>
      <c r="O45" s="41">
        <f>I45*0.21</f>
        <v>0</v>
      </c>
      <c r="P45">
        <v>3</v>
      </c>
    </row>
    <row r="46">
      <c r="A46" s="35" t="s">
        <v>48</v>
      </c>
      <c r="B46" s="42"/>
      <c r="C46" s="43"/>
      <c r="D46" s="43"/>
      <c r="E46" s="37" t="s">
        <v>383</v>
      </c>
      <c r="F46" s="43"/>
      <c r="G46" s="43"/>
      <c r="H46" s="43"/>
      <c r="I46" s="43"/>
      <c r="J46" s="44"/>
    </row>
    <row r="47">
      <c r="A47" s="35" t="s">
        <v>83</v>
      </c>
      <c r="B47" s="42"/>
      <c r="C47" s="43"/>
      <c r="D47" s="43"/>
      <c r="E47" s="45" t="s">
        <v>384</v>
      </c>
      <c r="F47" s="43"/>
      <c r="G47" s="43"/>
      <c r="H47" s="43"/>
      <c r="I47" s="43"/>
      <c r="J47" s="44"/>
    </row>
    <row r="48" ht="105">
      <c r="A48" s="35" t="s">
        <v>50</v>
      </c>
      <c r="B48" s="42"/>
      <c r="C48" s="43"/>
      <c r="D48" s="43"/>
      <c r="E48" s="37" t="s">
        <v>385</v>
      </c>
      <c r="F48" s="43"/>
      <c r="G48" s="43"/>
      <c r="H48" s="43"/>
      <c r="I48" s="43"/>
      <c r="J48" s="44"/>
    </row>
    <row r="49">
      <c r="A49" s="35" t="s">
        <v>42</v>
      </c>
      <c r="B49" s="35">
        <v>11</v>
      </c>
      <c r="C49" s="36" t="s">
        <v>386</v>
      </c>
      <c r="D49" s="35" t="s">
        <v>44</v>
      </c>
      <c r="E49" s="37" t="s">
        <v>387</v>
      </c>
      <c r="F49" s="38" t="s">
        <v>148</v>
      </c>
      <c r="G49" s="39">
        <v>0.049000000000000002</v>
      </c>
      <c r="H49" s="40">
        <v>0</v>
      </c>
      <c r="I49" s="40">
        <f>ROUND(G49*H49,P4)</f>
        <v>0</v>
      </c>
      <c r="J49" s="38" t="s">
        <v>47</v>
      </c>
      <c r="O49" s="41">
        <f>I49*0.21</f>
        <v>0</v>
      </c>
      <c r="P49">
        <v>3</v>
      </c>
    </row>
    <row r="50">
      <c r="A50" s="35" t="s">
        <v>48</v>
      </c>
      <c r="B50" s="42"/>
      <c r="C50" s="43"/>
      <c r="D50" s="43"/>
      <c r="E50" s="37" t="s">
        <v>388</v>
      </c>
      <c r="F50" s="43"/>
      <c r="G50" s="43"/>
      <c r="H50" s="43"/>
      <c r="I50" s="43"/>
      <c r="J50" s="44"/>
    </row>
    <row r="51">
      <c r="A51" s="35" t="s">
        <v>83</v>
      </c>
      <c r="B51" s="42"/>
      <c r="C51" s="43"/>
      <c r="D51" s="43"/>
      <c r="E51" s="45" t="s">
        <v>389</v>
      </c>
      <c r="F51" s="43"/>
      <c r="G51" s="43"/>
      <c r="H51" s="43"/>
      <c r="I51" s="43"/>
      <c r="J51" s="44"/>
    </row>
    <row r="52" ht="105">
      <c r="A52" s="35" t="s">
        <v>50</v>
      </c>
      <c r="B52" s="42"/>
      <c r="C52" s="43"/>
      <c r="D52" s="43"/>
      <c r="E52" s="37" t="s">
        <v>385</v>
      </c>
      <c r="F52" s="43"/>
      <c r="G52" s="43"/>
      <c r="H52" s="43"/>
      <c r="I52" s="43"/>
      <c r="J52" s="44"/>
    </row>
    <row r="53">
      <c r="A53" s="35" t="s">
        <v>42</v>
      </c>
      <c r="B53" s="35">
        <v>12</v>
      </c>
      <c r="C53" s="36" t="s">
        <v>390</v>
      </c>
      <c r="D53" s="35" t="s">
        <v>44</v>
      </c>
      <c r="E53" s="37" t="s">
        <v>391</v>
      </c>
      <c r="F53" s="38" t="s">
        <v>148</v>
      </c>
      <c r="G53" s="39">
        <v>31.5</v>
      </c>
      <c r="H53" s="40">
        <v>0</v>
      </c>
      <c r="I53" s="40">
        <f>ROUND(G53*H53,P4)</f>
        <v>0</v>
      </c>
      <c r="J53" s="38" t="s">
        <v>47</v>
      </c>
      <c r="O53" s="41">
        <f>I53*0.21</f>
        <v>0</v>
      </c>
      <c r="P53">
        <v>3</v>
      </c>
    </row>
    <row r="54" ht="45">
      <c r="A54" s="35" t="s">
        <v>48</v>
      </c>
      <c r="B54" s="42"/>
      <c r="C54" s="43"/>
      <c r="D54" s="43"/>
      <c r="E54" s="37" t="s">
        <v>392</v>
      </c>
      <c r="F54" s="43"/>
      <c r="G54" s="43"/>
      <c r="H54" s="43"/>
      <c r="I54" s="43"/>
      <c r="J54" s="44"/>
    </row>
    <row r="55">
      <c r="A55" s="35" t="s">
        <v>83</v>
      </c>
      <c r="B55" s="42"/>
      <c r="C55" s="43"/>
      <c r="D55" s="43"/>
      <c r="E55" s="45" t="s">
        <v>393</v>
      </c>
      <c r="F55" s="43"/>
      <c r="G55" s="43"/>
      <c r="H55" s="43"/>
      <c r="I55" s="43"/>
      <c r="J55" s="44"/>
    </row>
    <row r="56" ht="105">
      <c r="A56" s="35" t="s">
        <v>50</v>
      </c>
      <c r="B56" s="42"/>
      <c r="C56" s="43"/>
      <c r="D56" s="43"/>
      <c r="E56" s="37" t="s">
        <v>394</v>
      </c>
      <c r="F56" s="43"/>
      <c r="G56" s="43"/>
      <c r="H56" s="43"/>
      <c r="I56" s="43"/>
      <c r="J56" s="44"/>
    </row>
    <row r="57">
      <c r="A57" s="35" t="s">
        <v>42</v>
      </c>
      <c r="B57" s="35">
        <v>13</v>
      </c>
      <c r="C57" s="36" t="s">
        <v>395</v>
      </c>
      <c r="D57" s="35" t="s">
        <v>44</v>
      </c>
      <c r="E57" s="37" t="s">
        <v>396</v>
      </c>
      <c r="F57" s="38" t="s">
        <v>148</v>
      </c>
      <c r="G57" s="39">
        <v>23</v>
      </c>
      <c r="H57" s="40">
        <v>0</v>
      </c>
      <c r="I57" s="40">
        <f>ROUND(G57*H57,P4)</f>
        <v>0</v>
      </c>
      <c r="J57" s="38" t="s">
        <v>47</v>
      </c>
      <c r="O57" s="41">
        <f>I57*0.21</f>
        <v>0</v>
      </c>
      <c r="P57">
        <v>3</v>
      </c>
    </row>
    <row r="58">
      <c r="A58" s="35" t="s">
        <v>48</v>
      </c>
      <c r="B58" s="42"/>
      <c r="C58" s="43"/>
      <c r="D58" s="43"/>
      <c r="E58" s="49"/>
      <c r="F58" s="43"/>
      <c r="G58" s="43"/>
      <c r="H58" s="43"/>
      <c r="I58" s="43"/>
      <c r="J58" s="44"/>
    </row>
    <row r="59">
      <c r="A59" s="35" t="s">
        <v>83</v>
      </c>
      <c r="B59" s="42"/>
      <c r="C59" s="43"/>
      <c r="D59" s="43"/>
      <c r="E59" s="45" t="s">
        <v>397</v>
      </c>
      <c r="F59" s="43"/>
      <c r="G59" s="43"/>
      <c r="H59" s="43"/>
      <c r="I59" s="43"/>
      <c r="J59" s="44"/>
    </row>
    <row r="60" ht="409.5">
      <c r="A60" s="35" t="s">
        <v>50</v>
      </c>
      <c r="B60" s="42"/>
      <c r="C60" s="43"/>
      <c r="D60" s="43"/>
      <c r="E60" s="37" t="s">
        <v>398</v>
      </c>
      <c r="F60" s="43"/>
      <c r="G60" s="43"/>
      <c r="H60" s="43"/>
      <c r="I60" s="43"/>
      <c r="J60" s="44"/>
    </row>
    <row r="61">
      <c r="A61" s="35" t="s">
        <v>42</v>
      </c>
      <c r="B61" s="35">
        <v>14</v>
      </c>
      <c r="C61" s="36" t="s">
        <v>399</v>
      </c>
      <c r="D61" s="35" t="s">
        <v>44</v>
      </c>
      <c r="E61" s="37" t="s">
        <v>400</v>
      </c>
      <c r="F61" s="38" t="s">
        <v>110</v>
      </c>
      <c r="G61" s="39">
        <v>2.7599999999999998</v>
      </c>
      <c r="H61" s="40">
        <v>0</v>
      </c>
      <c r="I61" s="40">
        <f>ROUND(G61*H61,P4)</f>
        <v>0</v>
      </c>
      <c r="J61" s="38" t="s">
        <v>47</v>
      </c>
      <c r="O61" s="41">
        <f>I61*0.21</f>
        <v>0</v>
      </c>
      <c r="P61">
        <v>3</v>
      </c>
    </row>
    <row r="62">
      <c r="A62" s="35" t="s">
        <v>48</v>
      </c>
      <c r="B62" s="42"/>
      <c r="C62" s="43"/>
      <c r="D62" s="43"/>
      <c r="E62" s="37" t="s">
        <v>401</v>
      </c>
      <c r="F62" s="43"/>
      <c r="G62" s="43"/>
      <c r="H62" s="43"/>
      <c r="I62" s="43"/>
      <c r="J62" s="44"/>
    </row>
    <row r="63">
      <c r="A63" s="35" t="s">
        <v>83</v>
      </c>
      <c r="B63" s="42"/>
      <c r="C63" s="43"/>
      <c r="D63" s="43"/>
      <c r="E63" s="45" t="s">
        <v>402</v>
      </c>
      <c r="F63" s="43"/>
      <c r="G63" s="43"/>
      <c r="H63" s="43"/>
      <c r="I63" s="43"/>
      <c r="J63" s="44"/>
    </row>
    <row r="64" ht="375">
      <c r="A64" s="35" t="s">
        <v>50</v>
      </c>
      <c r="B64" s="42"/>
      <c r="C64" s="43"/>
      <c r="D64" s="43"/>
      <c r="E64" s="37" t="s">
        <v>403</v>
      </c>
      <c r="F64" s="43"/>
      <c r="G64" s="43"/>
      <c r="H64" s="43"/>
      <c r="I64" s="43"/>
      <c r="J64" s="44"/>
    </row>
    <row r="65">
      <c r="A65" s="29" t="s">
        <v>39</v>
      </c>
      <c r="B65" s="30"/>
      <c r="C65" s="31" t="s">
        <v>404</v>
      </c>
      <c r="D65" s="32"/>
      <c r="E65" s="29" t="s">
        <v>405</v>
      </c>
      <c r="F65" s="32"/>
      <c r="G65" s="32"/>
      <c r="H65" s="32"/>
      <c r="I65" s="33">
        <f>SUMIFS(I66:I81,A66:A81,"P")</f>
        <v>0</v>
      </c>
      <c r="J65" s="34"/>
    </row>
    <row r="66">
      <c r="A66" s="35" t="s">
        <v>42</v>
      </c>
      <c r="B66" s="35">
        <v>15</v>
      </c>
      <c r="C66" s="36" t="s">
        <v>406</v>
      </c>
      <c r="D66" s="35" t="s">
        <v>44</v>
      </c>
      <c r="E66" s="37" t="s">
        <v>407</v>
      </c>
      <c r="F66" s="38" t="s">
        <v>148</v>
      </c>
      <c r="G66" s="39">
        <v>9.8550000000000004</v>
      </c>
      <c r="H66" s="40">
        <v>0</v>
      </c>
      <c r="I66" s="40">
        <f>ROUND(G66*H66,P4)</f>
        <v>0</v>
      </c>
      <c r="J66" s="38" t="s">
        <v>47</v>
      </c>
      <c r="O66" s="41">
        <f>I66*0.21</f>
        <v>0</v>
      </c>
      <c r="P66">
        <v>3</v>
      </c>
    </row>
    <row r="67">
      <c r="A67" s="35" t="s">
        <v>48</v>
      </c>
      <c r="B67" s="42"/>
      <c r="C67" s="43"/>
      <c r="D67" s="43"/>
      <c r="E67" s="37" t="s">
        <v>408</v>
      </c>
      <c r="F67" s="43"/>
      <c r="G67" s="43"/>
      <c r="H67" s="43"/>
      <c r="I67" s="43"/>
      <c r="J67" s="44"/>
    </row>
    <row r="68" ht="45">
      <c r="A68" s="35" t="s">
        <v>83</v>
      </c>
      <c r="B68" s="42"/>
      <c r="C68" s="43"/>
      <c r="D68" s="43"/>
      <c r="E68" s="45" t="s">
        <v>409</v>
      </c>
      <c r="F68" s="43"/>
      <c r="G68" s="43"/>
      <c r="H68" s="43"/>
      <c r="I68" s="43"/>
      <c r="J68" s="44"/>
    </row>
    <row r="69" ht="409.5">
      <c r="A69" s="35" t="s">
        <v>50</v>
      </c>
      <c r="B69" s="42"/>
      <c r="C69" s="43"/>
      <c r="D69" s="43"/>
      <c r="E69" s="37" t="s">
        <v>398</v>
      </c>
      <c r="F69" s="43"/>
      <c r="G69" s="43"/>
      <c r="H69" s="43"/>
      <c r="I69" s="43"/>
      <c r="J69" s="44"/>
    </row>
    <row r="70">
      <c r="A70" s="35" t="s">
        <v>42</v>
      </c>
      <c r="B70" s="35">
        <v>16</v>
      </c>
      <c r="C70" s="36" t="s">
        <v>410</v>
      </c>
      <c r="D70" s="35" t="s">
        <v>44</v>
      </c>
      <c r="E70" s="37" t="s">
        <v>411</v>
      </c>
      <c r="F70" s="38" t="s">
        <v>110</v>
      </c>
      <c r="G70" s="39">
        <v>1.577</v>
      </c>
      <c r="H70" s="40">
        <v>0</v>
      </c>
      <c r="I70" s="40">
        <f>ROUND(G70*H70,P4)</f>
        <v>0</v>
      </c>
      <c r="J70" s="38" t="s">
        <v>47</v>
      </c>
      <c r="O70" s="41">
        <f>I70*0.21</f>
        <v>0</v>
      </c>
      <c r="P70">
        <v>3</v>
      </c>
    </row>
    <row r="71">
      <c r="A71" s="35" t="s">
        <v>48</v>
      </c>
      <c r="B71" s="42"/>
      <c r="C71" s="43"/>
      <c r="D71" s="43"/>
      <c r="E71" s="37" t="s">
        <v>412</v>
      </c>
      <c r="F71" s="43"/>
      <c r="G71" s="43"/>
      <c r="H71" s="43"/>
      <c r="I71" s="43"/>
      <c r="J71" s="44"/>
    </row>
    <row r="72">
      <c r="A72" s="35" t="s">
        <v>83</v>
      </c>
      <c r="B72" s="42"/>
      <c r="C72" s="43"/>
      <c r="D72" s="43"/>
      <c r="E72" s="45" t="s">
        <v>413</v>
      </c>
      <c r="F72" s="43"/>
      <c r="G72" s="43"/>
      <c r="H72" s="43"/>
      <c r="I72" s="43"/>
      <c r="J72" s="44"/>
    </row>
    <row r="73" ht="375">
      <c r="A73" s="35" t="s">
        <v>50</v>
      </c>
      <c r="B73" s="42"/>
      <c r="C73" s="43"/>
      <c r="D73" s="43"/>
      <c r="E73" s="37" t="s">
        <v>414</v>
      </c>
      <c r="F73" s="43"/>
      <c r="G73" s="43"/>
      <c r="H73" s="43"/>
      <c r="I73" s="43"/>
      <c r="J73" s="44"/>
    </row>
    <row r="74">
      <c r="A74" s="35" t="s">
        <v>42</v>
      </c>
      <c r="B74" s="35">
        <v>17</v>
      </c>
      <c r="C74" s="36" t="s">
        <v>415</v>
      </c>
      <c r="D74" s="35" t="s">
        <v>44</v>
      </c>
      <c r="E74" s="37" t="s">
        <v>416</v>
      </c>
      <c r="F74" s="38" t="s">
        <v>148</v>
      </c>
      <c r="G74" s="39">
        <v>73.700000000000003</v>
      </c>
      <c r="H74" s="40">
        <v>0</v>
      </c>
      <c r="I74" s="40">
        <f>ROUND(G74*H74,P4)</f>
        <v>0</v>
      </c>
      <c r="J74" s="38" t="s">
        <v>47</v>
      </c>
      <c r="O74" s="41">
        <f>I74*0.21</f>
        <v>0</v>
      </c>
      <c r="P74">
        <v>3</v>
      </c>
    </row>
    <row r="75">
      <c r="A75" s="35" t="s">
        <v>48</v>
      </c>
      <c r="B75" s="42"/>
      <c r="C75" s="43"/>
      <c r="D75" s="43"/>
      <c r="E75" s="37" t="s">
        <v>417</v>
      </c>
      <c r="F75" s="43"/>
      <c r="G75" s="43"/>
      <c r="H75" s="43"/>
      <c r="I75" s="43"/>
      <c r="J75" s="44"/>
    </row>
    <row r="76" ht="60">
      <c r="A76" s="35" t="s">
        <v>83</v>
      </c>
      <c r="B76" s="42"/>
      <c r="C76" s="43"/>
      <c r="D76" s="43"/>
      <c r="E76" s="45" t="s">
        <v>418</v>
      </c>
      <c r="F76" s="43"/>
      <c r="G76" s="43"/>
      <c r="H76" s="43"/>
      <c r="I76" s="43"/>
      <c r="J76" s="44"/>
    </row>
    <row r="77" ht="409.5">
      <c r="A77" s="35" t="s">
        <v>50</v>
      </c>
      <c r="B77" s="42"/>
      <c r="C77" s="43"/>
      <c r="D77" s="43"/>
      <c r="E77" s="37" t="s">
        <v>398</v>
      </c>
      <c r="F77" s="43"/>
      <c r="G77" s="43"/>
      <c r="H77" s="43"/>
      <c r="I77" s="43"/>
      <c r="J77" s="44"/>
    </row>
    <row r="78">
      <c r="A78" s="35" t="s">
        <v>42</v>
      </c>
      <c r="B78" s="35">
        <v>18</v>
      </c>
      <c r="C78" s="36" t="s">
        <v>419</v>
      </c>
      <c r="D78" s="35" t="s">
        <v>44</v>
      </c>
      <c r="E78" s="37" t="s">
        <v>420</v>
      </c>
      <c r="F78" s="38" t="s">
        <v>110</v>
      </c>
      <c r="G78" s="39">
        <v>8.8439999999999994</v>
      </c>
      <c r="H78" s="40">
        <v>0</v>
      </c>
      <c r="I78" s="40">
        <f>ROUND(G78*H78,P4)</f>
        <v>0</v>
      </c>
      <c r="J78" s="38" t="s">
        <v>47</v>
      </c>
      <c r="O78" s="41">
        <f>I78*0.21</f>
        <v>0</v>
      </c>
      <c r="P78">
        <v>3</v>
      </c>
    </row>
    <row r="79">
      <c r="A79" s="35" t="s">
        <v>48</v>
      </c>
      <c r="B79" s="42"/>
      <c r="C79" s="43"/>
      <c r="D79" s="43"/>
      <c r="E79" s="37" t="s">
        <v>421</v>
      </c>
      <c r="F79" s="43"/>
      <c r="G79" s="43"/>
      <c r="H79" s="43"/>
      <c r="I79" s="43"/>
      <c r="J79" s="44"/>
    </row>
    <row r="80">
      <c r="A80" s="35" t="s">
        <v>83</v>
      </c>
      <c r="B80" s="42"/>
      <c r="C80" s="43"/>
      <c r="D80" s="43"/>
      <c r="E80" s="45" t="s">
        <v>422</v>
      </c>
      <c r="F80" s="43"/>
      <c r="G80" s="43"/>
      <c r="H80" s="43"/>
      <c r="I80" s="43"/>
      <c r="J80" s="44"/>
    </row>
    <row r="81" ht="375">
      <c r="A81" s="35" t="s">
        <v>50</v>
      </c>
      <c r="B81" s="42"/>
      <c r="C81" s="43"/>
      <c r="D81" s="43"/>
      <c r="E81" s="37" t="s">
        <v>414</v>
      </c>
      <c r="F81" s="43"/>
      <c r="G81" s="43"/>
      <c r="H81" s="43"/>
      <c r="I81" s="43"/>
      <c r="J81" s="44"/>
    </row>
    <row r="82">
      <c r="A82" s="29" t="s">
        <v>39</v>
      </c>
      <c r="B82" s="30"/>
      <c r="C82" s="31" t="s">
        <v>423</v>
      </c>
      <c r="D82" s="32"/>
      <c r="E82" s="29" t="s">
        <v>424</v>
      </c>
      <c r="F82" s="32"/>
      <c r="G82" s="32"/>
      <c r="H82" s="32"/>
      <c r="I82" s="33">
        <f>SUMIFS(I83:I98,A83:A98,"P")</f>
        <v>0</v>
      </c>
      <c r="J82" s="34"/>
    </row>
    <row r="83">
      <c r="A83" s="35" t="s">
        <v>42</v>
      </c>
      <c r="B83" s="35">
        <v>19</v>
      </c>
      <c r="C83" s="36" t="s">
        <v>425</v>
      </c>
      <c r="D83" s="35" t="s">
        <v>44</v>
      </c>
      <c r="E83" s="37" t="s">
        <v>426</v>
      </c>
      <c r="F83" s="38" t="s">
        <v>148</v>
      </c>
      <c r="G83" s="39">
        <v>15.625</v>
      </c>
      <c r="H83" s="40">
        <v>0</v>
      </c>
      <c r="I83" s="40">
        <f>ROUND(G83*H83,P4)</f>
        <v>0</v>
      </c>
      <c r="J83" s="38" t="s">
        <v>47</v>
      </c>
      <c r="O83" s="41">
        <f>I83*0.21</f>
        <v>0</v>
      </c>
      <c r="P83">
        <v>3</v>
      </c>
    </row>
    <row r="84">
      <c r="A84" s="35" t="s">
        <v>48</v>
      </c>
      <c r="B84" s="42"/>
      <c r="C84" s="43"/>
      <c r="D84" s="43"/>
      <c r="E84" s="37" t="s">
        <v>427</v>
      </c>
      <c r="F84" s="43"/>
      <c r="G84" s="43"/>
      <c r="H84" s="43"/>
      <c r="I84" s="43"/>
      <c r="J84" s="44"/>
    </row>
    <row r="85" ht="75">
      <c r="A85" s="35" t="s">
        <v>83</v>
      </c>
      <c r="B85" s="42"/>
      <c r="C85" s="43"/>
      <c r="D85" s="43"/>
      <c r="E85" s="45" t="s">
        <v>428</v>
      </c>
      <c r="F85" s="43"/>
      <c r="G85" s="43"/>
      <c r="H85" s="43"/>
      <c r="I85" s="43"/>
      <c r="J85" s="44"/>
    </row>
    <row r="86" ht="409.5">
      <c r="A86" s="35" t="s">
        <v>50</v>
      </c>
      <c r="B86" s="42"/>
      <c r="C86" s="43"/>
      <c r="D86" s="43"/>
      <c r="E86" s="37" t="s">
        <v>429</v>
      </c>
      <c r="F86" s="43"/>
      <c r="G86" s="43"/>
      <c r="H86" s="43"/>
      <c r="I86" s="43"/>
      <c r="J86" s="44"/>
    </row>
    <row r="87">
      <c r="A87" s="35" t="s">
        <v>42</v>
      </c>
      <c r="B87" s="35">
        <v>20</v>
      </c>
      <c r="C87" s="36" t="s">
        <v>430</v>
      </c>
      <c r="D87" s="35" t="s">
        <v>44</v>
      </c>
      <c r="E87" s="37" t="s">
        <v>431</v>
      </c>
      <c r="F87" s="38" t="s">
        <v>148</v>
      </c>
      <c r="G87" s="39">
        <v>11.904</v>
      </c>
      <c r="H87" s="40">
        <v>0</v>
      </c>
      <c r="I87" s="40">
        <f>ROUND(G87*H87,P4)</f>
        <v>0</v>
      </c>
      <c r="J87" s="38" t="s">
        <v>47</v>
      </c>
      <c r="O87" s="41">
        <f>I87*0.21</f>
        <v>0</v>
      </c>
      <c r="P87">
        <v>3</v>
      </c>
    </row>
    <row r="88">
      <c r="A88" s="35" t="s">
        <v>48</v>
      </c>
      <c r="B88" s="42"/>
      <c r="C88" s="43"/>
      <c r="D88" s="43"/>
      <c r="E88" s="37" t="s">
        <v>432</v>
      </c>
      <c r="F88" s="43"/>
      <c r="G88" s="43"/>
      <c r="H88" s="43"/>
      <c r="I88" s="43"/>
      <c r="J88" s="44"/>
    </row>
    <row r="89" ht="75">
      <c r="A89" s="35" t="s">
        <v>83</v>
      </c>
      <c r="B89" s="42"/>
      <c r="C89" s="43"/>
      <c r="D89" s="43"/>
      <c r="E89" s="45" t="s">
        <v>433</v>
      </c>
      <c r="F89" s="43"/>
      <c r="G89" s="43"/>
      <c r="H89" s="43"/>
      <c r="I89" s="43"/>
      <c r="J89" s="44"/>
    </row>
    <row r="90" ht="409.5">
      <c r="A90" s="35" t="s">
        <v>50</v>
      </c>
      <c r="B90" s="42"/>
      <c r="C90" s="43"/>
      <c r="D90" s="43"/>
      <c r="E90" s="37" t="s">
        <v>429</v>
      </c>
      <c r="F90" s="43"/>
      <c r="G90" s="43"/>
      <c r="H90" s="43"/>
      <c r="I90" s="43"/>
      <c r="J90" s="44"/>
    </row>
    <row r="91">
      <c r="A91" s="35" t="s">
        <v>42</v>
      </c>
      <c r="B91" s="35">
        <v>21</v>
      </c>
      <c r="C91" s="36" t="s">
        <v>434</v>
      </c>
      <c r="D91" s="35" t="s">
        <v>44</v>
      </c>
      <c r="E91" s="37" t="s">
        <v>435</v>
      </c>
      <c r="F91" s="38" t="s">
        <v>148</v>
      </c>
      <c r="G91" s="39">
        <v>11.025</v>
      </c>
      <c r="H91" s="40">
        <v>0</v>
      </c>
      <c r="I91" s="40">
        <f>ROUND(G91*H91,P4)</f>
        <v>0</v>
      </c>
      <c r="J91" s="38" t="s">
        <v>47</v>
      </c>
      <c r="O91" s="41">
        <f>I91*0.21</f>
        <v>0</v>
      </c>
      <c r="P91">
        <v>3</v>
      </c>
    </row>
    <row r="92">
      <c r="A92" s="35" t="s">
        <v>48</v>
      </c>
      <c r="B92" s="42"/>
      <c r="C92" s="43"/>
      <c r="D92" s="43"/>
      <c r="E92" s="37" t="s">
        <v>436</v>
      </c>
      <c r="F92" s="43"/>
      <c r="G92" s="43"/>
      <c r="H92" s="43"/>
      <c r="I92" s="43"/>
      <c r="J92" s="44"/>
    </row>
    <row r="93">
      <c r="A93" s="35" t="s">
        <v>83</v>
      </c>
      <c r="B93" s="42"/>
      <c r="C93" s="43"/>
      <c r="D93" s="43"/>
      <c r="E93" s="45" t="s">
        <v>437</v>
      </c>
      <c r="F93" s="43"/>
      <c r="G93" s="43"/>
      <c r="H93" s="43"/>
      <c r="I93" s="43"/>
      <c r="J93" s="44"/>
    </row>
    <row r="94" ht="105">
      <c r="A94" s="35" t="s">
        <v>50</v>
      </c>
      <c r="B94" s="42"/>
      <c r="C94" s="43"/>
      <c r="D94" s="43"/>
      <c r="E94" s="37" t="s">
        <v>438</v>
      </c>
      <c r="F94" s="43"/>
      <c r="G94" s="43"/>
      <c r="H94" s="43"/>
      <c r="I94" s="43"/>
      <c r="J94" s="44"/>
    </row>
    <row r="95">
      <c r="A95" s="35" t="s">
        <v>42</v>
      </c>
      <c r="B95" s="35">
        <v>22</v>
      </c>
      <c r="C95" s="36" t="s">
        <v>439</v>
      </c>
      <c r="D95" s="35" t="s">
        <v>44</v>
      </c>
      <c r="E95" s="37" t="s">
        <v>440</v>
      </c>
      <c r="F95" s="38" t="s">
        <v>148</v>
      </c>
      <c r="G95" s="39">
        <v>23.809000000000001</v>
      </c>
      <c r="H95" s="40">
        <v>0</v>
      </c>
      <c r="I95" s="40">
        <f>ROUND(G95*H95,P4)</f>
        <v>0</v>
      </c>
      <c r="J95" s="38" t="s">
        <v>47</v>
      </c>
      <c r="O95" s="41">
        <f>I95*0.21</f>
        <v>0</v>
      </c>
      <c r="P95">
        <v>3</v>
      </c>
    </row>
    <row r="96" ht="45">
      <c r="A96" s="35" t="s">
        <v>48</v>
      </c>
      <c r="B96" s="42"/>
      <c r="C96" s="43"/>
      <c r="D96" s="43"/>
      <c r="E96" s="37" t="s">
        <v>441</v>
      </c>
      <c r="F96" s="43"/>
      <c r="G96" s="43"/>
      <c r="H96" s="43"/>
      <c r="I96" s="43"/>
      <c r="J96" s="44"/>
    </row>
    <row r="97" ht="75">
      <c r="A97" s="35" t="s">
        <v>83</v>
      </c>
      <c r="B97" s="42"/>
      <c r="C97" s="43"/>
      <c r="D97" s="43"/>
      <c r="E97" s="45" t="s">
        <v>442</v>
      </c>
      <c r="F97" s="43"/>
      <c r="G97" s="43"/>
      <c r="H97" s="43"/>
      <c r="I97" s="43"/>
      <c r="J97" s="44"/>
    </row>
    <row r="98" ht="150">
      <c r="A98" s="35" t="s">
        <v>50</v>
      </c>
      <c r="B98" s="42"/>
      <c r="C98" s="43"/>
      <c r="D98" s="43"/>
      <c r="E98" s="37" t="s">
        <v>443</v>
      </c>
      <c r="F98" s="43"/>
      <c r="G98" s="43"/>
      <c r="H98" s="43"/>
      <c r="I98" s="43"/>
      <c r="J98" s="44"/>
    </row>
    <row r="99">
      <c r="A99" s="29" t="s">
        <v>39</v>
      </c>
      <c r="B99" s="30"/>
      <c r="C99" s="31" t="s">
        <v>240</v>
      </c>
      <c r="D99" s="32"/>
      <c r="E99" s="29" t="s">
        <v>241</v>
      </c>
      <c r="F99" s="32"/>
      <c r="G99" s="32"/>
      <c r="H99" s="32"/>
      <c r="I99" s="33">
        <f>SUMIFS(I100:I103,A100:A103,"P")</f>
        <v>0</v>
      </c>
      <c r="J99" s="34"/>
    </row>
    <row r="100">
      <c r="A100" s="35" t="s">
        <v>42</v>
      </c>
      <c r="B100" s="35">
        <v>23</v>
      </c>
      <c r="C100" s="36" t="s">
        <v>444</v>
      </c>
      <c r="D100" s="35" t="s">
        <v>44</v>
      </c>
      <c r="E100" s="37" t="s">
        <v>445</v>
      </c>
      <c r="F100" s="38" t="s">
        <v>129</v>
      </c>
      <c r="G100" s="39">
        <v>42.630000000000003</v>
      </c>
      <c r="H100" s="40">
        <v>0</v>
      </c>
      <c r="I100" s="40">
        <f>ROUND(G100*H100,P4)</f>
        <v>0</v>
      </c>
      <c r="J100" s="38" t="s">
        <v>47</v>
      </c>
      <c r="O100" s="41">
        <f>I100*0.21</f>
        <v>0</v>
      </c>
      <c r="P100">
        <v>3</v>
      </c>
    </row>
    <row r="101">
      <c r="A101" s="35" t="s">
        <v>48</v>
      </c>
      <c r="B101" s="42"/>
      <c r="C101" s="43"/>
      <c r="D101" s="43"/>
      <c r="E101" s="37" t="s">
        <v>446</v>
      </c>
      <c r="F101" s="43"/>
      <c r="G101" s="43"/>
      <c r="H101" s="43"/>
      <c r="I101" s="43"/>
      <c r="J101" s="44"/>
    </row>
    <row r="102">
      <c r="A102" s="35" t="s">
        <v>83</v>
      </c>
      <c r="B102" s="42"/>
      <c r="C102" s="43"/>
      <c r="D102" s="43"/>
      <c r="E102" s="45" t="s">
        <v>447</v>
      </c>
      <c r="F102" s="43"/>
      <c r="G102" s="43"/>
      <c r="H102" s="43"/>
      <c r="I102" s="43"/>
      <c r="J102" s="44"/>
    </row>
    <row r="103" ht="195">
      <c r="A103" s="35" t="s">
        <v>50</v>
      </c>
      <c r="B103" s="42"/>
      <c r="C103" s="43"/>
      <c r="D103" s="43"/>
      <c r="E103" s="37" t="s">
        <v>286</v>
      </c>
      <c r="F103" s="43"/>
      <c r="G103" s="43"/>
      <c r="H103" s="43"/>
      <c r="I103" s="43"/>
      <c r="J103" s="44"/>
    </row>
    <row r="104">
      <c r="A104" s="29" t="s">
        <v>39</v>
      </c>
      <c r="B104" s="30"/>
      <c r="C104" s="31" t="s">
        <v>448</v>
      </c>
      <c r="D104" s="32"/>
      <c r="E104" s="29" t="s">
        <v>449</v>
      </c>
      <c r="F104" s="32"/>
      <c r="G104" s="32"/>
      <c r="H104" s="32"/>
      <c r="I104" s="33">
        <f>SUMIFS(I105:I132,A105:A132,"P")</f>
        <v>0</v>
      </c>
      <c r="J104" s="34"/>
    </row>
    <row r="105" ht="30">
      <c r="A105" s="35" t="s">
        <v>42</v>
      </c>
      <c r="B105" s="35">
        <v>24</v>
      </c>
      <c r="C105" s="36" t="s">
        <v>450</v>
      </c>
      <c r="D105" s="35" t="s">
        <v>248</v>
      </c>
      <c r="E105" s="37" t="s">
        <v>451</v>
      </c>
      <c r="F105" s="38" t="s">
        <v>129</v>
      </c>
      <c r="G105" s="39">
        <v>346.56999999999999</v>
      </c>
      <c r="H105" s="40">
        <v>0</v>
      </c>
      <c r="I105" s="40">
        <f>ROUND(G105*H105,P4)</f>
        <v>0</v>
      </c>
      <c r="J105" s="38" t="s">
        <v>47</v>
      </c>
      <c r="O105" s="41">
        <f>I105*0.21</f>
        <v>0</v>
      </c>
      <c r="P105">
        <v>3</v>
      </c>
    </row>
    <row r="106" ht="45">
      <c r="A106" s="35" t="s">
        <v>48</v>
      </c>
      <c r="B106" s="42"/>
      <c r="C106" s="43"/>
      <c r="D106" s="43"/>
      <c r="E106" s="37" t="s">
        <v>452</v>
      </c>
      <c r="F106" s="43"/>
      <c r="G106" s="43"/>
      <c r="H106" s="43"/>
      <c r="I106" s="43"/>
      <c r="J106" s="44"/>
    </row>
    <row r="107" ht="165">
      <c r="A107" s="35" t="s">
        <v>83</v>
      </c>
      <c r="B107" s="42"/>
      <c r="C107" s="43"/>
      <c r="D107" s="43"/>
      <c r="E107" s="45" t="s">
        <v>453</v>
      </c>
      <c r="F107" s="43"/>
      <c r="G107" s="43"/>
      <c r="H107" s="43"/>
      <c r="I107" s="43"/>
      <c r="J107" s="44"/>
    </row>
    <row r="108" ht="285">
      <c r="A108" s="35" t="s">
        <v>50</v>
      </c>
      <c r="B108" s="42"/>
      <c r="C108" s="43"/>
      <c r="D108" s="43"/>
      <c r="E108" s="37" t="s">
        <v>454</v>
      </c>
      <c r="F108" s="43"/>
      <c r="G108" s="43"/>
      <c r="H108" s="43"/>
      <c r="I108" s="43"/>
      <c r="J108" s="44"/>
    </row>
    <row r="109" ht="30">
      <c r="A109" s="35" t="s">
        <v>42</v>
      </c>
      <c r="B109" s="35">
        <v>25</v>
      </c>
      <c r="C109" s="36" t="s">
        <v>450</v>
      </c>
      <c r="D109" s="35" t="s">
        <v>59</v>
      </c>
      <c r="E109" s="37" t="s">
        <v>451</v>
      </c>
      <c r="F109" s="38" t="s">
        <v>129</v>
      </c>
      <c r="G109" s="39">
        <v>272.69999999999999</v>
      </c>
      <c r="H109" s="40">
        <v>0</v>
      </c>
      <c r="I109" s="40">
        <f>ROUND(G109*H109,P4)</f>
        <v>0</v>
      </c>
      <c r="J109" s="38" t="s">
        <v>47</v>
      </c>
      <c r="O109" s="41">
        <f>I109*0.21</f>
        <v>0</v>
      </c>
      <c r="P109">
        <v>3</v>
      </c>
    </row>
    <row r="110">
      <c r="A110" s="35" t="s">
        <v>48</v>
      </c>
      <c r="B110" s="42"/>
      <c r="C110" s="43"/>
      <c r="D110" s="43"/>
      <c r="E110" s="37" t="s">
        <v>455</v>
      </c>
      <c r="F110" s="43"/>
      <c r="G110" s="43"/>
      <c r="H110" s="43"/>
      <c r="I110" s="43"/>
      <c r="J110" s="44"/>
    </row>
    <row r="111" ht="135">
      <c r="A111" s="35" t="s">
        <v>83</v>
      </c>
      <c r="B111" s="42"/>
      <c r="C111" s="43"/>
      <c r="D111" s="43"/>
      <c r="E111" s="45" t="s">
        <v>456</v>
      </c>
      <c r="F111" s="43"/>
      <c r="G111" s="43"/>
      <c r="H111" s="43"/>
      <c r="I111" s="43"/>
      <c r="J111" s="44"/>
    </row>
    <row r="112" ht="285">
      <c r="A112" s="35" t="s">
        <v>50</v>
      </c>
      <c r="B112" s="42"/>
      <c r="C112" s="43"/>
      <c r="D112" s="43"/>
      <c r="E112" s="37" t="s">
        <v>454</v>
      </c>
      <c r="F112" s="43"/>
      <c r="G112" s="43"/>
      <c r="H112" s="43"/>
      <c r="I112" s="43"/>
      <c r="J112" s="44"/>
    </row>
    <row r="113" ht="30">
      <c r="A113" s="35" t="s">
        <v>42</v>
      </c>
      <c r="B113" s="35">
        <v>26</v>
      </c>
      <c r="C113" s="36" t="s">
        <v>457</v>
      </c>
      <c r="D113" s="35" t="s">
        <v>44</v>
      </c>
      <c r="E113" s="37" t="s">
        <v>458</v>
      </c>
      <c r="F113" s="38" t="s">
        <v>129</v>
      </c>
      <c r="G113" s="39">
        <v>138.75</v>
      </c>
      <c r="H113" s="40">
        <v>0</v>
      </c>
      <c r="I113" s="40">
        <f>ROUND(G113*H113,P4)</f>
        <v>0</v>
      </c>
      <c r="J113" s="38" t="s">
        <v>47</v>
      </c>
      <c r="O113" s="41">
        <f>I113*0.21</f>
        <v>0</v>
      </c>
      <c r="P113">
        <v>3</v>
      </c>
    </row>
    <row r="114" ht="45">
      <c r="A114" s="35" t="s">
        <v>48</v>
      </c>
      <c r="B114" s="42"/>
      <c r="C114" s="43"/>
      <c r="D114" s="43"/>
      <c r="E114" s="37" t="s">
        <v>459</v>
      </c>
      <c r="F114" s="43"/>
      <c r="G114" s="43"/>
      <c r="H114" s="43"/>
      <c r="I114" s="43"/>
      <c r="J114" s="44"/>
    </row>
    <row r="115" ht="60">
      <c r="A115" s="35" t="s">
        <v>83</v>
      </c>
      <c r="B115" s="42"/>
      <c r="C115" s="43"/>
      <c r="D115" s="43"/>
      <c r="E115" s="45" t="s">
        <v>460</v>
      </c>
      <c r="F115" s="43"/>
      <c r="G115" s="43"/>
      <c r="H115" s="43"/>
      <c r="I115" s="43"/>
      <c r="J115" s="44"/>
    </row>
    <row r="116" ht="285">
      <c r="A116" s="35" t="s">
        <v>50</v>
      </c>
      <c r="B116" s="42"/>
      <c r="C116" s="43"/>
      <c r="D116" s="43"/>
      <c r="E116" s="37" t="s">
        <v>454</v>
      </c>
      <c r="F116" s="43"/>
      <c r="G116" s="43"/>
      <c r="H116" s="43"/>
      <c r="I116" s="43"/>
      <c r="J116" s="44"/>
    </row>
    <row r="117">
      <c r="A117" s="35" t="s">
        <v>42</v>
      </c>
      <c r="B117" s="35">
        <v>27</v>
      </c>
      <c r="C117" s="36" t="s">
        <v>461</v>
      </c>
      <c r="D117" s="35" t="s">
        <v>44</v>
      </c>
      <c r="E117" s="37" t="s">
        <v>462</v>
      </c>
      <c r="F117" s="38" t="s">
        <v>129</v>
      </c>
      <c r="G117" s="39">
        <v>51.744</v>
      </c>
      <c r="H117" s="40">
        <v>0</v>
      </c>
      <c r="I117" s="40">
        <f>ROUND(G117*H117,P4)</f>
        <v>0</v>
      </c>
      <c r="J117" s="38" t="s">
        <v>47</v>
      </c>
      <c r="O117" s="41">
        <f>I117*0.21</f>
        <v>0</v>
      </c>
      <c r="P117">
        <v>3</v>
      </c>
    </row>
    <row r="118" ht="30">
      <c r="A118" s="35" t="s">
        <v>48</v>
      </c>
      <c r="B118" s="42"/>
      <c r="C118" s="43"/>
      <c r="D118" s="43"/>
      <c r="E118" s="37" t="s">
        <v>463</v>
      </c>
      <c r="F118" s="43"/>
      <c r="G118" s="43"/>
      <c r="H118" s="43"/>
      <c r="I118" s="43"/>
      <c r="J118" s="44"/>
    </row>
    <row r="119">
      <c r="A119" s="35" t="s">
        <v>83</v>
      </c>
      <c r="B119" s="42"/>
      <c r="C119" s="43"/>
      <c r="D119" s="43"/>
      <c r="E119" s="45" t="s">
        <v>464</v>
      </c>
      <c r="F119" s="43"/>
      <c r="G119" s="43"/>
      <c r="H119" s="43"/>
      <c r="I119" s="43"/>
      <c r="J119" s="44"/>
    </row>
    <row r="120" ht="300">
      <c r="A120" s="35" t="s">
        <v>50</v>
      </c>
      <c r="B120" s="42"/>
      <c r="C120" s="43"/>
      <c r="D120" s="43"/>
      <c r="E120" s="37" t="s">
        <v>465</v>
      </c>
      <c r="F120" s="43"/>
      <c r="G120" s="43"/>
      <c r="H120" s="43"/>
      <c r="I120" s="43"/>
      <c r="J120" s="44"/>
    </row>
    <row r="121">
      <c r="A121" s="35" t="s">
        <v>42</v>
      </c>
      <c r="B121" s="35">
        <v>28</v>
      </c>
      <c r="C121" s="36" t="s">
        <v>466</v>
      </c>
      <c r="D121" s="35" t="s">
        <v>44</v>
      </c>
      <c r="E121" s="37" t="s">
        <v>467</v>
      </c>
      <c r="F121" s="38" t="s">
        <v>129</v>
      </c>
      <c r="G121" s="39">
        <v>9</v>
      </c>
      <c r="H121" s="40">
        <v>0</v>
      </c>
      <c r="I121" s="40">
        <f>ROUND(G121*H121,P4)</f>
        <v>0</v>
      </c>
      <c r="J121" s="38" t="s">
        <v>47</v>
      </c>
      <c r="O121" s="41">
        <f>I121*0.21</f>
        <v>0</v>
      </c>
      <c r="P121">
        <v>3</v>
      </c>
    </row>
    <row r="122">
      <c r="A122" s="35" t="s">
        <v>48</v>
      </c>
      <c r="B122" s="42"/>
      <c r="C122" s="43"/>
      <c r="D122" s="43"/>
      <c r="E122" s="37" t="s">
        <v>468</v>
      </c>
      <c r="F122" s="43"/>
      <c r="G122" s="43"/>
      <c r="H122" s="43"/>
      <c r="I122" s="43"/>
      <c r="J122" s="44"/>
    </row>
    <row r="123">
      <c r="A123" s="35" t="s">
        <v>83</v>
      </c>
      <c r="B123" s="42"/>
      <c r="C123" s="43"/>
      <c r="D123" s="43"/>
      <c r="E123" s="45" t="s">
        <v>469</v>
      </c>
      <c r="F123" s="43"/>
      <c r="G123" s="43"/>
      <c r="H123" s="43"/>
      <c r="I123" s="43"/>
      <c r="J123" s="44"/>
    </row>
    <row r="124" ht="300">
      <c r="A124" s="35" t="s">
        <v>50</v>
      </c>
      <c r="B124" s="42"/>
      <c r="C124" s="43"/>
      <c r="D124" s="43"/>
      <c r="E124" s="37" t="s">
        <v>470</v>
      </c>
      <c r="F124" s="43"/>
      <c r="G124" s="43"/>
      <c r="H124" s="43"/>
      <c r="I124" s="43"/>
      <c r="J124" s="44"/>
    </row>
    <row r="125">
      <c r="A125" s="35" t="s">
        <v>42</v>
      </c>
      <c r="B125" s="35">
        <v>29</v>
      </c>
      <c r="C125" s="36" t="s">
        <v>471</v>
      </c>
      <c r="D125" s="35" t="s">
        <v>44</v>
      </c>
      <c r="E125" s="37" t="s">
        <v>472</v>
      </c>
      <c r="F125" s="38" t="s">
        <v>129</v>
      </c>
      <c r="G125" s="39">
        <v>162.34999999999999</v>
      </c>
      <c r="H125" s="40">
        <v>0</v>
      </c>
      <c r="I125" s="40">
        <f>ROUND(G125*H125,P4)</f>
        <v>0</v>
      </c>
      <c r="J125" s="38" t="s">
        <v>47</v>
      </c>
      <c r="O125" s="41">
        <f>I125*0.21</f>
        <v>0</v>
      </c>
      <c r="P125">
        <v>3</v>
      </c>
    </row>
    <row r="126" ht="30">
      <c r="A126" s="35" t="s">
        <v>48</v>
      </c>
      <c r="B126" s="42"/>
      <c r="C126" s="43"/>
      <c r="D126" s="43"/>
      <c r="E126" s="37" t="s">
        <v>473</v>
      </c>
      <c r="F126" s="43"/>
      <c r="G126" s="43"/>
      <c r="H126" s="43"/>
      <c r="I126" s="43"/>
      <c r="J126" s="44"/>
    </row>
    <row r="127" ht="60">
      <c r="A127" s="35" t="s">
        <v>83</v>
      </c>
      <c r="B127" s="42"/>
      <c r="C127" s="43"/>
      <c r="D127" s="43"/>
      <c r="E127" s="45" t="s">
        <v>474</v>
      </c>
      <c r="F127" s="43"/>
      <c r="G127" s="43"/>
      <c r="H127" s="43"/>
      <c r="I127" s="43"/>
      <c r="J127" s="44"/>
    </row>
    <row r="128" ht="75">
      <c r="A128" s="35" t="s">
        <v>50</v>
      </c>
      <c r="B128" s="42"/>
      <c r="C128" s="43"/>
      <c r="D128" s="43"/>
      <c r="E128" s="37" t="s">
        <v>475</v>
      </c>
      <c r="F128" s="43"/>
      <c r="G128" s="43"/>
      <c r="H128" s="43"/>
      <c r="I128" s="43"/>
      <c r="J128" s="44"/>
    </row>
    <row r="129">
      <c r="A129" s="35" t="s">
        <v>42</v>
      </c>
      <c r="B129" s="35">
        <v>30</v>
      </c>
      <c r="C129" s="36" t="s">
        <v>476</v>
      </c>
      <c r="D129" s="35" t="s">
        <v>44</v>
      </c>
      <c r="E129" s="37" t="s">
        <v>477</v>
      </c>
      <c r="F129" s="38" t="s">
        <v>129</v>
      </c>
      <c r="G129" s="39">
        <v>27.73</v>
      </c>
      <c r="H129" s="40">
        <v>0</v>
      </c>
      <c r="I129" s="40">
        <f>ROUND(G129*H129,P4)</f>
        <v>0</v>
      </c>
      <c r="J129" s="38" t="s">
        <v>47</v>
      </c>
      <c r="O129" s="41">
        <f>I129*0.21</f>
        <v>0</v>
      </c>
      <c r="P129">
        <v>3</v>
      </c>
    </row>
    <row r="130">
      <c r="A130" s="35" t="s">
        <v>48</v>
      </c>
      <c r="B130" s="42"/>
      <c r="C130" s="43"/>
      <c r="D130" s="43"/>
      <c r="E130" s="37" t="s">
        <v>478</v>
      </c>
      <c r="F130" s="43"/>
      <c r="G130" s="43"/>
      <c r="H130" s="43"/>
      <c r="I130" s="43"/>
      <c r="J130" s="44"/>
    </row>
    <row r="131" ht="45">
      <c r="A131" s="35" t="s">
        <v>83</v>
      </c>
      <c r="B131" s="42"/>
      <c r="C131" s="43"/>
      <c r="D131" s="43"/>
      <c r="E131" s="45" t="s">
        <v>479</v>
      </c>
      <c r="F131" s="43"/>
      <c r="G131" s="43"/>
      <c r="H131" s="43"/>
      <c r="I131" s="43"/>
      <c r="J131" s="44"/>
    </row>
    <row r="132" ht="120">
      <c r="A132" s="35" t="s">
        <v>50</v>
      </c>
      <c r="B132" s="42"/>
      <c r="C132" s="43"/>
      <c r="D132" s="43"/>
      <c r="E132" s="37" t="s">
        <v>480</v>
      </c>
      <c r="F132" s="43"/>
      <c r="G132" s="43"/>
      <c r="H132" s="43"/>
      <c r="I132" s="43"/>
      <c r="J132" s="44"/>
    </row>
    <row r="133">
      <c r="A133" s="29" t="s">
        <v>39</v>
      </c>
      <c r="B133" s="30"/>
      <c r="C133" s="31" t="s">
        <v>481</v>
      </c>
      <c r="D133" s="32"/>
      <c r="E133" s="29" t="s">
        <v>482</v>
      </c>
      <c r="F133" s="32"/>
      <c r="G133" s="32"/>
      <c r="H133" s="32"/>
      <c r="I133" s="33">
        <f>SUMIFS(I134:I141,A134:A141,"P")</f>
        <v>0</v>
      </c>
      <c r="J133" s="34"/>
    </row>
    <row r="134">
      <c r="A134" s="35" t="s">
        <v>42</v>
      </c>
      <c r="B134" s="35">
        <v>31</v>
      </c>
      <c r="C134" s="36" t="s">
        <v>483</v>
      </c>
      <c r="D134" s="35" t="s">
        <v>44</v>
      </c>
      <c r="E134" s="37" t="s">
        <v>484</v>
      </c>
      <c r="F134" s="38" t="s">
        <v>142</v>
      </c>
      <c r="G134" s="39">
        <v>15</v>
      </c>
      <c r="H134" s="40">
        <v>0</v>
      </c>
      <c r="I134" s="40">
        <f>ROUND(G134*H134,P4)</f>
        <v>0</v>
      </c>
      <c r="J134" s="38" t="s">
        <v>47</v>
      </c>
      <c r="O134" s="41">
        <f>I134*0.21</f>
        <v>0</v>
      </c>
      <c r="P134">
        <v>3</v>
      </c>
    </row>
    <row r="135">
      <c r="A135" s="35" t="s">
        <v>48</v>
      </c>
      <c r="B135" s="42"/>
      <c r="C135" s="43"/>
      <c r="D135" s="43"/>
      <c r="E135" s="37" t="s">
        <v>485</v>
      </c>
      <c r="F135" s="43"/>
      <c r="G135" s="43"/>
      <c r="H135" s="43"/>
      <c r="I135" s="43"/>
      <c r="J135" s="44"/>
    </row>
    <row r="136">
      <c r="A136" s="35" t="s">
        <v>83</v>
      </c>
      <c r="B136" s="42"/>
      <c r="C136" s="43"/>
      <c r="D136" s="43"/>
      <c r="E136" s="45" t="s">
        <v>486</v>
      </c>
      <c r="F136" s="43"/>
      <c r="G136" s="43"/>
      <c r="H136" s="43"/>
      <c r="I136" s="43"/>
      <c r="J136" s="44"/>
    </row>
    <row r="137" ht="330">
      <c r="A137" s="35" t="s">
        <v>50</v>
      </c>
      <c r="B137" s="42"/>
      <c r="C137" s="43"/>
      <c r="D137" s="43"/>
      <c r="E137" s="37" t="s">
        <v>487</v>
      </c>
      <c r="F137" s="43"/>
      <c r="G137" s="43"/>
      <c r="H137" s="43"/>
      <c r="I137" s="43"/>
      <c r="J137" s="44"/>
    </row>
    <row r="138">
      <c r="A138" s="35" t="s">
        <v>42</v>
      </c>
      <c r="B138" s="35">
        <v>32</v>
      </c>
      <c r="C138" s="36" t="s">
        <v>488</v>
      </c>
      <c r="D138" s="35" t="s">
        <v>44</v>
      </c>
      <c r="E138" s="37" t="s">
        <v>489</v>
      </c>
      <c r="F138" s="38" t="s">
        <v>142</v>
      </c>
      <c r="G138" s="39">
        <v>0.80000000000000004</v>
      </c>
      <c r="H138" s="40">
        <v>0</v>
      </c>
      <c r="I138" s="40">
        <f>ROUND(G138*H138,P4)</f>
        <v>0</v>
      </c>
      <c r="J138" s="38" t="s">
        <v>47</v>
      </c>
      <c r="O138" s="41">
        <f>I138*0.21</f>
        <v>0</v>
      </c>
      <c r="P138">
        <v>3</v>
      </c>
    </row>
    <row r="139" ht="30">
      <c r="A139" s="35" t="s">
        <v>48</v>
      </c>
      <c r="B139" s="42"/>
      <c r="C139" s="43"/>
      <c r="D139" s="43"/>
      <c r="E139" s="37" t="s">
        <v>490</v>
      </c>
      <c r="F139" s="43"/>
      <c r="G139" s="43"/>
      <c r="H139" s="43"/>
      <c r="I139" s="43"/>
      <c r="J139" s="44"/>
    </row>
    <row r="140">
      <c r="A140" s="35" t="s">
        <v>83</v>
      </c>
      <c r="B140" s="42"/>
      <c r="C140" s="43"/>
      <c r="D140" s="43"/>
      <c r="E140" s="45" t="s">
        <v>491</v>
      </c>
      <c r="F140" s="43"/>
      <c r="G140" s="43"/>
      <c r="H140" s="43"/>
      <c r="I140" s="43"/>
      <c r="J140" s="44"/>
    </row>
    <row r="141" ht="315">
      <c r="A141" s="35" t="s">
        <v>50</v>
      </c>
      <c r="B141" s="42"/>
      <c r="C141" s="43"/>
      <c r="D141" s="43"/>
      <c r="E141" s="37" t="s">
        <v>492</v>
      </c>
      <c r="F141" s="43"/>
      <c r="G141" s="43"/>
      <c r="H141" s="43"/>
      <c r="I141" s="43"/>
      <c r="J141" s="44"/>
    </row>
    <row r="142">
      <c r="A142" s="29" t="s">
        <v>39</v>
      </c>
      <c r="B142" s="30"/>
      <c r="C142" s="31" t="s">
        <v>138</v>
      </c>
      <c r="D142" s="32"/>
      <c r="E142" s="29" t="s">
        <v>139</v>
      </c>
      <c r="F142" s="32"/>
      <c r="G142" s="32"/>
      <c r="H142" s="32"/>
      <c r="I142" s="33">
        <f>SUMIFS(I143:I177,A143:A177,"P")</f>
        <v>0</v>
      </c>
      <c r="J142" s="34"/>
    </row>
    <row r="143">
      <c r="A143" s="35" t="s">
        <v>42</v>
      </c>
      <c r="B143" s="35">
        <v>33</v>
      </c>
      <c r="C143" s="36" t="s">
        <v>493</v>
      </c>
      <c r="D143" s="35" t="s">
        <v>44</v>
      </c>
      <c r="E143" s="37" t="s">
        <v>494</v>
      </c>
      <c r="F143" s="38" t="s">
        <v>142</v>
      </c>
      <c r="G143" s="39">
        <v>27.800000000000001</v>
      </c>
      <c r="H143" s="40">
        <v>0</v>
      </c>
      <c r="I143" s="40">
        <f>ROUND(G143*H143,P4)</f>
        <v>0</v>
      </c>
      <c r="J143" s="38" t="s">
        <v>47</v>
      </c>
      <c r="O143" s="41">
        <f>I143*0.21</f>
        <v>0</v>
      </c>
      <c r="P143">
        <v>3</v>
      </c>
    </row>
    <row r="144" ht="30">
      <c r="A144" s="35" t="s">
        <v>48</v>
      </c>
      <c r="B144" s="42"/>
      <c r="C144" s="43"/>
      <c r="D144" s="43"/>
      <c r="E144" s="37" t="s">
        <v>495</v>
      </c>
      <c r="F144" s="43"/>
      <c r="G144" s="43"/>
      <c r="H144" s="43"/>
      <c r="I144" s="43"/>
      <c r="J144" s="44"/>
    </row>
    <row r="145">
      <c r="A145" s="35" t="s">
        <v>83</v>
      </c>
      <c r="B145" s="42"/>
      <c r="C145" s="43"/>
      <c r="D145" s="43"/>
      <c r="E145" s="45" t="s">
        <v>496</v>
      </c>
      <c r="F145" s="43"/>
      <c r="G145" s="43"/>
      <c r="H145" s="43"/>
      <c r="I145" s="43"/>
      <c r="J145" s="44"/>
    </row>
    <row r="146" ht="210">
      <c r="A146" s="35" t="s">
        <v>50</v>
      </c>
      <c r="B146" s="42"/>
      <c r="C146" s="43"/>
      <c r="D146" s="43"/>
      <c r="E146" s="37" t="s">
        <v>497</v>
      </c>
      <c r="F146" s="43"/>
      <c r="G146" s="43"/>
      <c r="H146" s="43"/>
      <c r="I146" s="43"/>
      <c r="J146" s="44"/>
    </row>
    <row r="147" ht="30">
      <c r="A147" s="35" t="s">
        <v>42</v>
      </c>
      <c r="B147" s="35">
        <v>34</v>
      </c>
      <c r="C147" s="36" t="s">
        <v>498</v>
      </c>
      <c r="D147" s="35" t="s">
        <v>44</v>
      </c>
      <c r="E147" s="37" t="s">
        <v>499</v>
      </c>
      <c r="F147" s="38" t="s">
        <v>142</v>
      </c>
      <c r="G147" s="39">
        <v>35.719999999999999</v>
      </c>
      <c r="H147" s="40">
        <v>0</v>
      </c>
      <c r="I147" s="40">
        <f>ROUND(G147*H147,P4)</f>
        <v>0</v>
      </c>
      <c r="J147" s="38" t="s">
        <v>47</v>
      </c>
      <c r="O147" s="41">
        <f>I147*0.21</f>
        <v>0</v>
      </c>
      <c r="P147">
        <v>3</v>
      </c>
    </row>
    <row r="148">
      <c r="A148" s="35" t="s">
        <v>48</v>
      </c>
      <c r="B148" s="42"/>
      <c r="C148" s="43"/>
      <c r="D148" s="43"/>
      <c r="E148" s="37" t="s">
        <v>500</v>
      </c>
      <c r="F148" s="43"/>
      <c r="G148" s="43"/>
      <c r="H148" s="43"/>
      <c r="I148" s="43"/>
      <c r="J148" s="44"/>
    </row>
    <row r="149">
      <c r="A149" s="35" t="s">
        <v>83</v>
      </c>
      <c r="B149" s="42"/>
      <c r="C149" s="43"/>
      <c r="D149" s="43"/>
      <c r="E149" s="45" t="s">
        <v>501</v>
      </c>
      <c r="F149" s="43"/>
      <c r="G149" s="43"/>
      <c r="H149" s="43"/>
      <c r="I149" s="43"/>
      <c r="J149" s="44"/>
    </row>
    <row r="150" ht="90">
      <c r="A150" s="35" t="s">
        <v>50</v>
      </c>
      <c r="B150" s="42"/>
      <c r="C150" s="43"/>
      <c r="D150" s="43"/>
      <c r="E150" s="37" t="s">
        <v>502</v>
      </c>
      <c r="F150" s="43"/>
      <c r="G150" s="43"/>
      <c r="H150" s="43"/>
      <c r="I150" s="43"/>
      <c r="J150" s="44"/>
    </row>
    <row r="151" ht="30">
      <c r="A151" s="35" t="s">
        <v>42</v>
      </c>
      <c r="B151" s="35">
        <v>35</v>
      </c>
      <c r="C151" s="36" t="s">
        <v>503</v>
      </c>
      <c r="D151" s="35" t="s">
        <v>44</v>
      </c>
      <c r="E151" s="37" t="s">
        <v>504</v>
      </c>
      <c r="F151" s="38" t="s">
        <v>142</v>
      </c>
      <c r="G151" s="39">
        <v>12</v>
      </c>
      <c r="H151" s="40">
        <v>0</v>
      </c>
      <c r="I151" s="40">
        <f>ROUND(G151*H151,P4)</f>
        <v>0</v>
      </c>
      <c r="J151" s="38" t="s">
        <v>47</v>
      </c>
      <c r="O151" s="41">
        <f>I151*0.21</f>
        <v>0</v>
      </c>
      <c r="P151">
        <v>3</v>
      </c>
    </row>
    <row r="152">
      <c r="A152" s="35" t="s">
        <v>48</v>
      </c>
      <c r="B152" s="42"/>
      <c r="C152" s="43"/>
      <c r="D152" s="43"/>
      <c r="E152" s="37" t="s">
        <v>500</v>
      </c>
      <c r="F152" s="43"/>
      <c r="G152" s="43"/>
      <c r="H152" s="43"/>
      <c r="I152" s="43"/>
      <c r="J152" s="44"/>
    </row>
    <row r="153">
      <c r="A153" s="35" t="s">
        <v>83</v>
      </c>
      <c r="B153" s="42"/>
      <c r="C153" s="43"/>
      <c r="D153" s="43"/>
      <c r="E153" s="45" t="s">
        <v>505</v>
      </c>
      <c r="F153" s="43"/>
      <c r="G153" s="43"/>
      <c r="H153" s="43"/>
      <c r="I153" s="43"/>
      <c r="J153" s="44"/>
    </row>
    <row r="154" ht="90">
      <c r="A154" s="35" t="s">
        <v>50</v>
      </c>
      <c r="B154" s="42"/>
      <c r="C154" s="43"/>
      <c r="D154" s="43"/>
      <c r="E154" s="37" t="s">
        <v>502</v>
      </c>
      <c r="F154" s="43"/>
      <c r="G154" s="43"/>
      <c r="H154" s="43"/>
      <c r="I154" s="43"/>
      <c r="J154" s="44"/>
    </row>
    <row r="155">
      <c r="A155" s="35" t="s">
        <v>42</v>
      </c>
      <c r="B155" s="35">
        <v>36</v>
      </c>
      <c r="C155" s="36" t="s">
        <v>506</v>
      </c>
      <c r="D155" s="35" t="s">
        <v>44</v>
      </c>
      <c r="E155" s="37" t="s">
        <v>507</v>
      </c>
      <c r="F155" s="38" t="s">
        <v>142</v>
      </c>
      <c r="G155" s="39">
        <v>10.92</v>
      </c>
      <c r="H155" s="40">
        <v>0</v>
      </c>
      <c r="I155" s="40">
        <f>ROUND(G155*H155,P4)</f>
        <v>0</v>
      </c>
      <c r="J155" s="38" t="s">
        <v>47</v>
      </c>
      <c r="O155" s="41">
        <f>I155*0.21</f>
        <v>0</v>
      </c>
      <c r="P155">
        <v>3</v>
      </c>
    </row>
    <row r="156">
      <c r="A156" s="35" t="s">
        <v>48</v>
      </c>
      <c r="B156" s="42"/>
      <c r="C156" s="43"/>
      <c r="D156" s="43"/>
      <c r="E156" s="37" t="s">
        <v>508</v>
      </c>
      <c r="F156" s="43"/>
      <c r="G156" s="43"/>
      <c r="H156" s="43"/>
      <c r="I156" s="43"/>
      <c r="J156" s="44"/>
    </row>
    <row r="157">
      <c r="A157" s="35" t="s">
        <v>83</v>
      </c>
      <c r="B157" s="42"/>
      <c r="C157" s="43"/>
      <c r="D157" s="43"/>
      <c r="E157" s="45" t="s">
        <v>509</v>
      </c>
      <c r="F157" s="43"/>
      <c r="G157" s="43"/>
      <c r="H157" s="43"/>
      <c r="I157" s="43"/>
      <c r="J157" s="44"/>
    </row>
    <row r="158" ht="75">
      <c r="A158" s="35" t="s">
        <v>50</v>
      </c>
      <c r="B158" s="42"/>
      <c r="C158" s="43"/>
      <c r="D158" s="43"/>
      <c r="E158" s="37" t="s">
        <v>510</v>
      </c>
      <c r="F158" s="43"/>
      <c r="G158" s="43"/>
      <c r="H158" s="43"/>
      <c r="I158" s="43"/>
      <c r="J158" s="44"/>
    </row>
    <row r="159">
      <c r="A159" s="35" t="s">
        <v>42</v>
      </c>
      <c r="B159" s="35">
        <v>37</v>
      </c>
      <c r="C159" s="36" t="s">
        <v>511</v>
      </c>
      <c r="D159" s="35" t="s">
        <v>44</v>
      </c>
      <c r="E159" s="37" t="s">
        <v>512</v>
      </c>
      <c r="F159" s="38" t="s">
        <v>129</v>
      </c>
      <c r="G159" s="39">
        <v>1</v>
      </c>
      <c r="H159" s="40">
        <v>0</v>
      </c>
      <c r="I159" s="40">
        <f>ROUND(G159*H159,P4)</f>
        <v>0</v>
      </c>
      <c r="J159" s="38" t="s">
        <v>47</v>
      </c>
      <c r="O159" s="41">
        <f>I159*0.21</f>
        <v>0</v>
      </c>
      <c r="P159">
        <v>3</v>
      </c>
    </row>
    <row r="160">
      <c r="A160" s="35" t="s">
        <v>48</v>
      </c>
      <c r="B160" s="42"/>
      <c r="C160" s="43"/>
      <c r="D160" s="43"/>
      <c r="E160" s="37" t="s">
        <v>513</v>
      </c>
      <c r="F160" s="43"/>
      <c r="G160" s="43"/>
      <c r="H160" s="43"/>
      <c r="I160" s="43"/>
      <c r="J160" s="44"/>
    </row>
    <row r="161">
      <c r="A161" s="35" t="s">
        <v>83</v>
      </c>
      <c r="B161" s="42"/>
      <c r="C161" s="43"/>
      <c r="D161" s="43"/>
      <c r="E161" s="45" t="s">
        <v>514</v>
      </c>
      <c r="F161" s="43"/>
      <c r="G161" s="43"/>
      <c r="H161" s="43"/>
      <c r="I161" s="43"/>
      <c r="J161" s="44"/>
    </row>
    <row r="162" ht="90">
      <c r="A162" s="35" t="s">
        <v>50</v>
      </c>
      <c r="B162" s="42"/>
      <c r="C162" s="43"/>
      <c r="D162" s="43"/>
      <c r="E162" s="37" t="s">
        <v>515</v>
      </c>
      <c r="F162" s="43"/>
      <c r="G162" s="43"/>
      <c r="H162" s="43"/>
      <c r="I162" s="43"/>
      <c r="J162" s="44"/>
    </row>
    <row r="163" ht="30">
      <c r="A163" s="35" t="s">
        <v>42</v>
      </c>
      <c r="B163" s="35">
        <v>38</v>
      </c>
      <c r="C163" s="36" t="s">
        <v>516</v>
      </c>
      <c r="D163" s="35" t="s">
        <v>44</v>
      </c>
      <c r="E163" s="37" t="s">
        <v>517</v>
      </c>
      <c r="F163" s="38" t="s">
        <v>142</v>
      </c>
      <c r="G163" s="39">
        <v>5</v>
      </c>
      <c r="H163" s="40">
        <v>0</v>
      </c>
      <c r="I163" s="40">
        <f>ROUND(G163*H163,P4)</f>
        <v>0</v>
      </c>
      <c r="J163" s="38" t="s">
        <v>47</v>
      </c>
      <c r="O163" s="41">
        <f>I163*0.21</f>
        <v>0</v>
      </c>
      <c r="P163">
        <v>3</v>
      </c>
    </row>
    <row r="164">
      <c r="A164" s="35" t="s">
        <v>48</v>
      </c>
      <c r="B164" s="42"/>
      <c r="C164" s="43"/>
      <c r="D164" s="43"/>
      <c r="E164" s="37" t="s">
        <v>518</v>
      </c>
      <c r="F164" s="43"/>
      <c r="G164" s="43"/>
      <c r="H164" s="43"/>
      <c r="I164" s="43"/>
      <c r="J164" s="44"/>
    </row>
    <row r="165">
      <c r="A165" s="35" t="s">
        <v>83</v>
      </c>
      <c r="B165" s="42"/>
      <c r="C165" s="43"/>
      <c r="D165" s="43"/>
      <c r="E165" s="45" t="s">
        <v>519</v>
      </c>
      <c r="F165" s="43"/>
      <c r="G165" s="43"/>
      <c r="H165" s="43"/>
      <c r="I165" s="43"/>
      <c r="J165" s="44"/>
    </row>
    <row r="166" ht="90">
      <c r="A166" s="35" t="s">
        <v>50</v>
      </c>
      <c r="B166" s="42"/>
      <c r="C166" s="43"/>
      <c r="D166" s="43"/>
      <c r="E166" s="37" t="s">
        <v>520</v>
      </c>
      <c r="F166" s="43"/>
      <c r="G166" s="43"/>
      <c r="H166" s="43"/>
      <c r="I166" s="43"/>
      <c r="J166" s="44"/>
    </row>
    <row r="167">
      <c r="A167" s="35" t="s">
        <v>42</v>
      </c>
      <c r="B167" s="35">
        <v>39</v>
      </c>
      <c r="C167" s="36" t="s">
        <v>521</v>
      </c>
      <c r="D167" s="35" t="s">
        <v>44</v>
      </c>
      <c r="E167" s="37" t="s">
        <v>522</v>
      </c>
      <c r="F167" s="38" t="s">
        <v>142</v>
      </c>
      <c r="G167" s="39">
        <v>5</v>
      </c>
      <c r="H167" s="40">
        <v>0</v>
      </c>
      <c r="I167" s="40">
        <f>ROUND(G167*H167,P4)</f>
        <v>0</v>
      </c>
      <c r="J167" s="38" t="s">
        <v>47</v>
      </c>
      <c r="O167" s="41">
        <f>I167*0.21</f>
        <v>0</v>
      </c>
      <c r="P167">
        <v>3</v>
      </c>
    </row>
    <row r="168">
      <c r="A168" s="35" t="s">
        <v>48</v>
      </c>
      <c r="B168" s="42"/>
      <c r="C168" s="43"/>
      <c r="D168" s="43"/>
      <c r="E168" s="37" t="s">
        <v>523</v>
      </c>
      <c r="F168" s="43"/>
      <c r="G168" s="43"/>
      <c r="H168" s="43"/>
      <c r="I168" s="43"/>
      <c r="J168" s="44"/>
    </row>
    <row r="169">
      <c r="A169" s="35" t="s">
        <v>83</v>
      </c>
      <c r="B169" s="42"/>
      <c r="C169" s="43"/>
      <c r="D169" s="43"/>
      <c r="E169" s="45" t="s">
        <v>519</v>
      </c>
      <c r="F169" s="43"/>
      <c r="G169" s="43"/>
      <c r="H169" s="43"/>
      <c r="I169" s="43"/>
      <c r="J169" s="44"/>
    </row>
    <row r="170" ht="90">
      <c r="A170" s="35" t="s">
        <v>50</v>
      </c>
      <c r="B170" s="42"/>
      <c r="C170" s="43"/>
      <c r="D170" s="43"/>
      <c r="E170" s="37" t="s">
        <v>515</v>
      </c>
      <c r="F170" s="43"/>
      <c r="G170" s="43"/>
      <c r="H170" s="43"/>
      <c r="I170" s="43"/>
      <c r="J170" s="44"/>
    </row>
    <row r="171" ht="30">
      <c r="A171" s="35" t="s">
        <v>42</v>
      </c>
      <c r="B171" s="35">
        <v>40</v>
      </c>
      <c r="C171" s="36" t="s">
        <v>328</v>
      </c>
      <c r="D171" s="35" t="s">
        <v>44</v>
      </c>
      <c r="E171" s="37" t="s">
        <v>329</v>
      </c>
      <c r="F171" s="38" t="s">
        <v>142</v>
      </c>
      <c r="G171" s="39">
        <v>4.0499999999999998</v>
      </c>
      <c r="H171" s="40">
        <v>0</v>
      </c>
      <c r="I171" s="40">
        <f>ROUND(G171*H171,P4)</f>
        <v>0</v>
      </c>
      <c r="J171" s="38" t="s">
        <v>47</v>
      </c>
      <c r="O171" s="41">
        <f>I171*0.21</f>
        <v>0</v>
      </c>
      <c r="P171">
        <v>3</v>
      </c>
    </row>
    <row r="172">
      <c r="A172" s="35" t="s">
        <v>48</v>
      </c>
      <c r="B172" s="42"/>
      <c r="C172" s="43"/>
      <c r="D172" s="43"/>
      <c r="E172" s="37" t="s">
        <v>524</v>
      </c>
      <c r="F172" s="43"/>
      <c r="G172" s="43"/>
      <c r="H172" s="43"/>
      <c r="I172" s="43"/>
      <c r="J172" s="44"/>
    </row>
    <row r="173">
      <c r="A173" s="35" t="s">
        <v>83</v>
      </c>
      <c r="B173" s="42"/>
      <c r="C173" s="43"/>
      <c r="D173" s="43"/>
      <c r="E173" s="45" t="s">
        <v>525</v>
      </c>
      <c r="F173" s="43"/>
      <c r="G173" s="43"/>
      <c r="H173" s="43"/>
      <c r="I173" s="43"/>
      <c r="J173" s="44"/>
    </row>
    <row r="174" ht="165">
      <c r="A174" s="35" t="s">
        <v>50</v>
      </c>
      <c r="B174" s="42"/>
      <c r="C174" s="43"/>
      <c r="D174" s="43"/>
      <c r="E174" s="37" t="s">
        <v>332</v>
      </c>
      <c r="F174" s="43"/>
      <c r="G174" s="43"/>
      <c r="H174" s="43"/>
      <c r="I174" s="43"/>
      <c r="J174" s="44"/>
    </row>
    <row r="175" ht="30">
      <c r="A175" s="35" t="s">
        <v>42</v>
      </c>
      <c r="B175" s="35">
        <v>41</v>
      </c>
      <c r="C175" s="36" t="s">
        <v>526</v>
      </c>
      <c r="D175" s="35" t="s">
        <v>44</v>
      </c>
      <c r="E175" s="37" t="s">
        <v>527</v>
      </c>
      <c r="F175" s="38" t="s">
        <v>71</v>
      </c>
      <c r="G175" s="39">
        <v>2</v>
      </c>
      <c r="H175" s="40">
        <v>0</v>
      </c>
      <c r="I175" s="40">
        <f>ROUND(G175*H175,P4)</f>
        <v>0</v>
      </c>
      <c r="J175" s="35"/>
      <c r="O175" s="41">
        <f>I175*0.21</f>
        <v>0</v>
      </c>
      <c r="P175">
        <v>3</v>
      </c>
    </row>
    <row r="176" ht="30">
      <c r="A176" s="35" t="s">
        <v>48</v>
      </c>
      <c r="B176" s="42"/>
      <c r="C176" s="43"/>
      <c r="D176" s="43"/>
      <c r="E176" s="37" t="s">
        <v>528</v>
      </c>
      <c r="F176" s="43"/>
      <c r="G176" s="43"/>
      <c r="H176" s="43"/>
      <c r="I176" s="43"/>
      <c r="J176" s="44"/>
    </row>
    <row r="177" ht="345">
      <c r="A177" s="35" t="s">
        <v>50</v>
      </c>
      <c r="B177" s="46"/>
      <c r="C177" s="47"/>
      <c r="D177" s="47"/>
      <c r="E177" s="37" t="s">
        <v>529</v>
      </c>
      <c r="F177" s="47"/>
      <c r="G177" s="47"/>
      <c r="H177" s="47"/>
      <c r="I177" s="47"/>
      <c r="J17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2026-02-02T12:03:05Z</dcterms:created>
  <dcterms:modified xsi:type="dcterms:W3CDTF">2026-02-02T12:03:05Z</dcterms:modified>
</cp:coreProperties>
</file>